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25"/>
  <workbookPr/>
  <mc:AlternateContent xmlns:mc="http://schemas.openxmlformats.org/markup-compatibility/2006">
    <mc:Choice Requires="x15">
      <x15ac:absPath xmlns:x15ac="http://schemas.microsoft.com/office/spreadsheetml/2010/11/ac" url="https://d.docs.live.net/8a297fe5476d0f8a/Desktop/DA BOOTCAMP/EXCEL/Finance Analytics Project/"/>
    </mc:Choice>
  </mc:AlternateContent>
  <xr:revisionPtr revIDLastSave="19" documentId="11_F25DC773A252ABDACC1048DFE11E66185BDE58EC" xr6:coauthVersionLast="47" xr6:coauthVersionMax="47" xr10:uidLastSave="{9EE56793-C529-4401-B562-F6FF4AADF2DE}"/>
  <bookViews>
    <workbookView xWindow="-108" yWindow="-108" windowWidth="23256" windowHeight="12456" xr2:uid="{00000000-000D-0000-FFFF-FFFF00000000}"/>
  </bookViews>
  <sheets>
    <sheet name="P&amp;L by FY" sheetId="1" r:id="rId1"/>
    <sheet name="P&amp;L by fy month" sheetId="3" r:id="rId2"/>
    <sheet name="P%L for markets" sheetId="2" r:id="rId3"/>
    <sheet name="GM% by Quarters(sub zone)" sheetId="5" r:id="rId4"/>
  </sheets>
  <calcPr calcId="181029"/>
  <pivotCaches>
    <pivotCache cacheId="40" r:id="rId5"/>
    <pivotCache cacheId="52" r:id="rId6"/>
    <pivotCache cacheId="57" r:id="rId7"/>
    <pivotCache cacheId="60" r:id="rId8"/>
    <pivotCache cacheId="92" r:id="rId9"/>
    <pivotCache cacheId="112" r:id="rId10"/>
    <pivotCache cacheId="117" r:id="rId11"/>
    <pivotCache cacheId="120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b2493b4-5007-4af0-baef-214a3ba59149" name="dim_customer" connection="Query - dim_customer"/>
          <x15:modelTable id="dim_market_5a9783fb-b544-4534-b94e-6a8ced69e1de" name="dim_market" connection="Query - dim_market"/>
          <x15:modelTable id="dim_product_658e7d19-e7cd-42dd-bb1c-4c65bc2ea369" name="dim_product" connection="Query - dim_product"/>
          <x15:modelTable id="fact_sales_monthly_with_cost_8dd697d2-4c74-4c32-8c10-d2d2e34d6b1d" name="fact_sales_monthly_with_cost" connection="Query - fact_sales_monthly_with_cost"/>
          <x15:modelTable id="date_ee3c60f3-0b12-4e0c-8f56-03a3d9eeed96" name="date" connection="Query - date"/>
        </x15:modelTables>
        <x15:modelRelationships>
          <x15:modelRelationship fromTable="dim_customer" fromColumn="market" toTable="dim_market" toColumn="market"/>
          <x15:modelRelationship fromTable="fact_sales_monthly_with_cost" fromColumn="customer_code" toTable="dim_customer" toColumn="customer_code"/>
          <x15:modelRelationship fromTable="fact_sales_monthly_with_cost" fromColumn="product_code" toTable="dim_product" toColumn="product_code"/>
          <x15:modelRelationship fromTable="fact_sales_monthly_with_cost" fromColumn="date" toTable="date" toColumn="date"/>
        </x15:modelRelationships>
      </x15:dataModel>
    </ext>
  </extLst>
</workbook>
</file>

<file path=xl/calcChain.xml><?xml version="1.0" encoding="utf-8"?>
<calcChain xmlns="http://schemas.openxmlformats.org/spreadsheetml/2006/main">
  <c r="C66" i="3" l="1"/>
  <c r="D66" i="3"/>
  <c r="E66" i="3"/>
  <c r="F66" i="3"/>
  <c r="G66" i="3"/>
  <c r="H66" i="3"/>
  <c r="I66" i="3"/>
  <c r="J66" i="3"/>
  <c r="K66" i="3"/>
  <c r="L66" i="3"/>
  <c r="M66" i="3"/>
  <c r="N66" i="3"/>
  <c r="B66" i="3"/>
  <c r="C65" i="3"/>
  <c r="D65" i="3"/>
  <c r="E65" i="3"/>
  <c r="F65" i="3"/>
  <c r="G65" i="3"/>
  <c r="H65" i="3"/>
  <c r="I65" i="3"/>
  <c r="J65" i="3"/>
  <c r="K65" i="3"/>
  <c r="L65" i="3"/>
  <c r="M65" i="3"/>
  <c r="N65" i="3"/>
  <c r="B65" i="3"/>
  <c r="E20" i="3"/>
  <c r="E19" i="3"/>
  <c r="E15" i="1"/>
  <c r="E16" i="1"/>
  <c r="E17" i="1"/>
  <c r="E14" i="1"/>
  <c r="E18" i="1"/>
  <c r="E19" i="1"/>
  <c r="E20" i="1"/>
  <c r="E21" i="1"/>
  <c r="E22" i="1"/>
  <c r="E23" i="1"/>
  <c r="E24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0DC4E8B-0585-404F-A403-73883BD4DE23}" name="Query - date" description="Connection to the 'date' query in the workbook." type="100" refreshedVersion="8" minRefreshableVersion="5">
    <extLst>
      <ext xmlns:x15="http://schemas.microsoft.com/office/spreadsheetml/2010/11/main" uri="{DE250136-89BD-433C-8126-D09CA5730AF9}">
        <x15:connection id="8c61f15a-ff2d-428f-92d3-7e302b5d82f2"/>
      </ext>
    </extLst>
  </connection>
  <connection id="2" xr16:uid="{DE2AAAE5-BABB-4F83-AD93-E4B69142F57F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c58cdb4-6fb7-415c-9ae6-00fa5d944b39"/>
      </ext>
    </extLst>
  </connection>
  <connection id="3" xr16:uid="{E42CEDD8-65A8-46C2-B93D-9D42E7F19F9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72c9925-100a-454e-8448-c947dfbc082b"/>
      </ext>
    </extLst>
  </connection>
  <connection id="4" xr16:uid="{F2A0151F-4DA2-4C32-BD40-160604BD301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ff6a214-e1d2-412b-964b-090dad114e8e"/>
      </ext>
    </extLst>
  </connection>
  <connection id="5" xr16:uid="{98BB1E98-5C36-4B78-9794-F36BEAB11557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a9369fda-773d-49c8-9540-f829a5cd4e60"/>
      </ext>
    </extLst>
  </connection>
  <connection id="6" xr16:uid="{DBA9C852-A57D-4086-BD69-437E24FF60D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dim_customer].[market].[All]}"/>
    <s v="{[dim_market].[region].[All]}"/>
    <s v="{[dim_product].[division].[All]}"/>
    <s v="{[dim_customer].[customer].[All]}"/>
    <s v="{[date].[FY].[All]}"/>
    <s v="{[date].[FY].&amp;[2019]}"/>
    <s v="{[date].[FY].&amp;[2020]}"/>
    <s v="{[date].[FY].&amp;[2021]}"/>
    <s v="{[dim_market].[sub_zone].[All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<sst xmlns="http://schemas.openxmlformats.org/spreadsheetml/2006/main" count="222" uniqueCount="77">
  <si>
    <t>market</t>
  </si>
  <si>
    <t>All</t>
  </si>
  <si>
    <t>region</t>
  </si>
  <si>
    <t>division</t>
  </si>
  <si>
    <t>customer</t>
  </si>
  <si>
    <t>net sales</t>
  </si>
  <si>
    <t>cogs</t>
  </si>
  <si>
    <t>Values</t>
  </si>
  <si>
    <t>gross margin</t>
  </si>
  <si>
    <t>gm%</t>
  </si>
  <si>
    <t>2021 vs 2020</t>
  </si>
  <si>
    <t>FY</t>
  </si>
  <si>
    <t xml:space="preserve">P % L </t>
  </si>
  <si>
    <t>By Fiscal Years</t>
  </si>
  <si>
    <t>All values are in USD</t>
  </si>
  <si>
    <t>Note:2021 vs 2020 is not part of pivot table</t>
  </si>
  <si>
    <t>FILTERS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</si>
  <si>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</si>
  <si>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</si>
  <si>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</si>
  <si>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</si>
  <si>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</si>
  <si>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</si>
  <si>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</si>
  <si>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</si>
  <si>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</si>
  <si>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</si>
  <si>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</si>
  <si>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</si>
  <si>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</si>
  <si>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</si>
  <si>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</si>
  <si>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</si>
  <si>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Grand Total</t>
  </si>
  <si>
    <t>2019</t>
  </si>
  <si>
    <t>Quarters</t>
  </si>
  <si>
    <t>2020</t>
  </si>
  <si>
    <t>2021</t>
  </si>
  <si>
    <t>21 vs 20</t>
  </si>
  <si>
    <t>20 vs 19</t>
  </si>
  <si>
    <t>Net Sales Comparison (growth %)</t>
  </si>
  <si>
    <t>By Fiscal Months</t>
  </si>
  <si>
    <t>AtliQ Hardwares</t>
  </si>
  <si>
    <t>sub_zone</t>
  </si>
  <si>
    <t>Row Labels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</si>
  <si>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</si>
  <si>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</si>
  <si>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</si>
  <si>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</si>
  <si>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</si>
  <si>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</si>
  <si>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</si>
  <si>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</si>
  <si>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</si>
  <si>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</si>
  <si>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</si>
  <si>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</si>
  <si>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</si>
  <si>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</si>
  <si>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</si>
  <si>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</si>
  <si>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</si>
  <si>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</si>
  <si>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</si>
  <si>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</si>
  <si>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</si>
  <si>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</si>
  <si>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</si>
  <si>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FILTER</t>
  </si>
  <si>
    <t>for Markets</t>
  </si>
  <si>
    <t>ANZ</t>
  </si>
  <si>
    <t>NA</t>
  </si>
  <si>
    <t>NE</t>
  </si>
  <si>
    <t>ROA</t>
  </si>
  <si>
    <t>SE</t>
  </si>
  <si>
    <t>sub zone</t>
  </si>
  <si>
    <t>GM% by Quarters (sub 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</si>
</sst>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\ &quot;M&quot;"/>
    <numFmt numFmtId="165" formatCode="0.0%"/>
    <numFmt numFmtId="166" formatCode="0.00,,\ &quot;M&quot;"/>
  </numFmts>
  <fonts count="13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Aptos Display"/>
      <family val="2"/>
    </font>
    <font>
      <b/>
      <sz val="18"/>
      <color theme="7"/>
      <name val="Aptos Display"/>
      <family val="2"/>
    </font>
    <font>
      <b/>
      <sz val="11"/>
      <color theme="5"/>
      <name val="Calibri"/>
      <family val="2"/>
      <scheme val="minor"/>
    </font>
    <font>
      <b/>
      <sz val="12"/>
      <color theme="7"/>
      <name val="Aptos Display"/>
      <family val="2"/>
    </font>
    <font>
      <b/>
      <sz val="28"/>
      <color theme="1"/>
      <name val="Aptos Display"/>
      <family val="2"/>
    </font>
    <font>
      <b/>
      <sz val="12"/>
      <color theme="5"/>
      <name val="Aptos Display"/>
      <family val="2"/>
    </font>
    <font>
      <b/>
      <sz val="16"/>
      <color theme="7"/>
      <name val="Aptos Display"/>
      <family val="2"/>
    </font>
    <font>
      <sz val="16"/>
      <color theme="1"/>
      <name val="Calibri"/>
      <family val="2"/>
      <scheme val="minor"/>
    </font>
    <font>
      <b/>
      <sz val="11"/>
      <color theme="5" tint="-0.249977111117893"/>
      <name val="Aptos Display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/>
        <bgColor theme="4" tint="0.79998168889431442"/>
      </patternFill>
    </fill>
  </fills>
  <borders count="11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5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0" fontId="0" fillId="2" borderId="0" xfId="0" applyFill="1"/>
    <xf numFmtId="165" fontId="0" fillId="2" borderId="0" xfId="1" applyNumberFormat="1" applyFont="1" applyFill="1"/>
    <xf numFmtId="0" fontId="3" fillId="2" borderId="0" xfId="0" applyFont="1" applyFill="1"/>
    <xf numFmtId="0" fontId="3" fillId="0" borderId="0" xfId="0" pivotButton="1" applyFont="1" applyAlignment="1">
      <alignment horizontal="center"/>
    </xf>
    <xf numFmtId="0" fontId="3" fillId="0" borderId="0" xfId="0" applyFont="1" applyAlignment="1">
      <alignment horizontal="center"/>
    </xf>
    <xf numFmtId="0" fontId="3" fillId="3" borderId="0" xfId="0" applyFont="1" applyFill="1" applyAlignment="1">
      <alignment horizontal="center"/>
    </xf>
    <xf numFmtId="0" fontId="3" fillId="0" borderId="1" xfId="0" applyFont="1" applyBorder="1" applyAlignment="1">
      <alignment horizont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3" fillId="0" borderId="0" xfId="0" pivotButton="1" applyFont="1"/>
    <xf numFmtId="0" fontId="3" fillId="0" borderId="0" xfId="0" applyFont="1"/>
    <xf numFmtId="164" fontId="0" fillId="0" borderId="2" xfId="0" applyNumberFormat="1" applyBorder="1"/>
    <xf numFmtId="164" fontId="0" fillId="0" borderId="3" xfId="0" applyNumberFormat="1" applyBorder="1"/>
    <xf numFmtId="164" fontId="0" fillId="0" borderId="4" xfId="0" applyNumberFormat="1" applyBorder="1"/>
    <xf numFmtId="164" fontId="0" fillId="0" borderId="5" xfId="0" applyNumberFormat="1" applyBorder="1"/>
    <xf numFmtId="164" fontId="0" fillId="0" borderId="6" xfId="0" applyNumberFormat="1" applyBorder="1"/>
    <xf numFmtId="164" fontId="0" fillId="0" borderId="7" xfId="0" applyNumberFormat="1" applyBorder="1"/>
    <xf numFmtId="165" fontId="0" fillId="0" borderId="8" xfId="0" applyNumberFormat="1" applyBorder="1"/>
    <xf numFmtId="165" fontId="0" fillId="0" borderId="9" xfId="0" applyNumberFormat="1" applyBorder="1"/>
    <xf numFmtId="165" fontId="0" fillId="0" borderId="10" xfId="0" applyNumberFormat="1" applyBorder="1"/>
    <xf numFmtId="0" fontId="0" fillId="0" borderId="0" xfId="0" applyAlignment="1">
      <alignment wrapText="1"/>
    </xf>
    <xf numFmtId="0" fontId="7" fillId="0" borderId="0" xfId="0" applyFont="1" applyAlignment="1">
      <alignment wrapText="1"/>
    </xf>
    <xf numFmtId="165" fontId="0" fillId="2" borderId="8" xfId="0" applyNumberFormat="1" applyFill="1" applyBorder="1"/>
    <xf numFmtId="165" fontId="0" fillId="2" borderId="9" xfId="0" applyNumberFormat="1" applyFill="1" applyBorder="1"/>
    <xf numFmtId="165" fontId="0" fillId="2" borderId="10" xfId="0" applyNumberFormat="1" applyFill="1" applyBorder="1"/>
    <xf numFmtId="0" fontId="8" fillId="0" borderId="0" xfId="0" applyFont="1"/>
    <xf numFmtId="0" fontId="9" fillId="0" borderId="0" xfId="0" applyFont="1"/>
    <xf numFmtId="0" fontId="5" fillId="2" borderId="0" xfId="0" applyFont="1" applyFill="1"/>
    <xf numFmtId="0" fontId="4" fillId="2" borderId="0" xfId="0" applyFont="1" applyFill="1"/>
    <xf numFmtId="0" fontId="0" fillId="2" borderId="0" xfId="0" applyFill="1" applyAlignment="1">
      <alignment horizontal="left"/>
    </xf>
    <xf numFmtId="166" fontId="0" fillId="2" borderId="0" xfId="0" applyNumberFormat="1" applyFill="1"/>
    <xf numFmtId="165" fontId="0" fillId="2" borderId="0" xfId="0" applyNumberFormat="1" applyFill="1"/>
    <xf numFmtId="166" fontId="0" fillId="2" borderId="2" xfId="0" applyNumberFormat="1" applyFill="1" applyBorder="1"/>
    <xf numFmtId="166" fontId="0" fillId="2" borderId="3" xfId="0" applyNumberFormat="1" applyFill="1" applyBorder="1"/>
    <xf numFmtId="165" fontId="0" fillId="2" borderId="4" xfId="0" applyNumberFormat="1" applyFill="1" applyBorder="1"/>
    <xf numFmtId="166" fontId="0" fillId="2" borderId="5" xfId="0" applyNumberFormat="1" applyFill="1" applyBorder="1"/>
    <xf numFmtId="166" fontId="0" fillId="2" borderId="6" xfId="0" applyNumberFormat="1" applyFill="1" applyBorder="1"/>
    <xf numFmtId="165" fontId="0" fillId="2" borderId="7" xfId="0" applyNumberFormat="1" applyFill="1" applyBorder="1"/>
    <xf numFmtId="166" fontId="0" fillId="2" borderId="8" xfId="0" applyNumberFormat="1" applyFill="1" applyBorder="1"/>
    <xf numFmtId="166" fontId="0" fillId="2" borderId="9" xfId="0" applyNumberFormat="1" applyFill="1" applyBorder="1"/>
    <xf numFmtId="165" fontId="0" fillId="2" borderId="2" xfId="0" applyNumberFormat="1" applyFill="1" applyBorder="1"/>
    <xf numFmtId="165" fontId="0" fillId="2" borderId="3" xfId="0" applyNumberFormat="1" applyFill="1" applyBorder="1"/>
    <xf numFmtId="165" fontId="0" fillId="2" borderId="5" xfId="0" applyNumberFormat="1" applyFill="1" applyBorder="1"/>
    <xf numFmtId="165" fontId="0" fillId="2" borderId="6" xfId="0" applyNumberFormat="1" applyFill="1" applyBorder="1"/>
    <xf numFmtId="0" fontId="10" fillId="2" borderId="0" xfId="0" applyFont="1" applyFill="1"/>
    <xf numFmtId="0" fontId="11" fillId="0" borderId="0" xfId="0" applyFont="1"/>
    <xf numFmtId="0" fontId="12" fillId="0" borderId="0" xfId="0" applyFont="1"/>
  </cellXfs>
  <cellStyles count="2">
    <cellStyle name="Normal" xfId="0" builtinId="0"/>
    <cellStyle name="Percent" xfId="1" builtinId="5"/>
  </cellStyles>
  <dxfs count="160">
    <dxf>
      <numFmt numFmtId="165" formatCode="0.0%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vertical style="thin">
          <color theme="0"/>
        </vertical>
        <horizontal style="thin">
          <color theme="0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numFmt numFmtId="165" formatCode="0.0%"/>
    </dxf>
    <dxf>
      <numFmt numFmtId="165" formatCode="0.0%"/>
    </dxf>
    <dxf>
      <numFmt numFmtId="165" formatCode="0.0%"/>
    </dxf>
    <dxf>
      <numFmt numFmtId="165" formatCode="0.0%"/>
    </dxf>
    <dxf>
      <numFmt numFmtId="165" formatCode="0.0%"/>
    </dxf>
    <dxf>
      <numFmt numFmtId="13" formatCode="0%"/>
    </dxf>
    <dxf>
      <numFmt numFmtId="165" formatCode="0.0%"/>
    </dxf>
    <dxf>
      <numFmt numFmtId="13" formatCode="0%"/>
    </dxf>
    <dxf>
      <border>
        <vertical style="thin">
          <color auto="1"/>
        </vertical>
        <horizontal style="thin">
          <color auto="1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166" formatCode="0.00,,\ &quot;M&quot;"/>
    </dxf>
    <dxf>
      <numFmt numFmtId="165" formatCode="0.0%"/>
    </dxf>
    <dxf>
      <numFmt numFmtId="14" formatCode="0.00%"/>
    </dxf>
    <dxf>
      <numFmt numFmtId="165" formatCode="0.0%"/>
    </dxf>
    <dxf>
      <numFmt numFmtId="166" formatCode="0.00,,\ &quot;M&quot;"/>
    </dxf>
    <dxf>
      <numFmt numFmtId="14" formatCode="0.00%"/>
    </dxf>
    <dxf>
      <numFmt numFmtId="165" formatCode="0.0%"/>
    </dxf>
    <dxf>
      <numFmt numFmtId="166" formatCode="0.00,,\ &quot;M&quot;"/>
    </dxf>
    <dxf>
      <numFmt numFmtId="165" formatCode="0.0%"/>
    </dxf>
    <dxf>
      <numFmt numFmtId="13" formatCode="0%"/>
    </dxf>
    <dxf>
      <numFmt numFmtId="166" formatCode="0.00,,\ &quot;M&quot;"/>
    </dxf>
    <dxf>
      <numFmt numFmtId="13" formatCode="0%"/>
    </dxf>
    <dxf>
      <numFmt numFmtId="166" formatCode="0.00,,\ &quot;M&quot;"/>
    </dxf>
    <dxf>
      <numFmt numFmtId="164" formatCode="0.0,,\ &quot;M&quot;"/>
    </dxf>
    <dxf>
      <numFmt numFmtId="166" formatCode="0.00,,\ &quot;M&quot;"/>
    </dxf>
    <dxf>
      <numFmt numFmtId="164" formatCode="0.0,,\ &quot;M&quot;"/>
    </dxf>
    <dxf>
      <numFmt numFmtId="164" formatCode="0.0,,\ &quot;M&quot;"/>
    </dxf>
    <dxf>
      <font>
        <b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numFmt numFmtId="165" formatCode="0.0%"/>
    </dxf>
    <dxf>
      <numFmt numFmtId="164" formatCode="0.0,,\ 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vertical style="thin">
          <color theme="0"/>
        </vertical>
        <horizontal style="thin">
          <color theme="0"/>
        </horizontal>
      </border>
    </dxf>
    <dxf>
      <font>
        <b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numFmt numFmtId="165" formatCode="0.0%"/>
    </dxf>
    <dxf>
      <numFmt numFmtId="164" formatCode="0.0,,\ 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vertical style="thin">
          <color theme="0"/>
        </vertical>
        <horizontal style="thin">
          <color theme="0"/>
        </horizontal>
      </border>
    </dxf>
    <dxf>
      <border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numFmt numFmtId="165" formatCode="0.0%"/>
    </dxf>
    <dxf>
      <numFmt numFmtId="164" formatCode="0.0,,\ &quot;M&quot;"/>
    </dxf>
    <dxf>
      <numFmt numFmtId="164" formatCode="0.0,,\ &quot;M&quot;"/>
    </dxf>
    <dxf>
      <numFmt numFmtId="165" formatCode="0.0%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</dxfs>
  <tableStyles count="1" defaultTableStyle="TableStyleMedium2" defaultPivotStyle="PivotStyleLight16">
    <tableStyle name="PivotTable Style 1" table="0" count="3" xr9:uid="{FA6067CA-2F10-4AE5-8442-90DB965D98C4}">
      <tableStyleElement type="headerRow" dxfId="159"/>
      <tableStyleElement type="pageFieldLabels" dxfId="158"/>
      <tableStyleElement type="pageFieldValues" dxfId="157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1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</xdr:colOff>
      <xdr:row>0</xdr:row>
      <xdr:rowOff>182879</xdr:rowOff>
    </xdr:from>
    <xdr:to>
      <xdr:col>13</xdr:col>
      <xdr:colOff>640080</xdr:colOff>
      <xdr:row>2</xdr:row>
      <xdr:rowOff>161546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A9AFA4-496B-8C5C-2D85-43E88E19D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63201" y="182879"/>
          <a:ext cx="640079" cy="626367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52.626168750001" backgroundQuery="1" createdVersion="8" refreshedVersion="8" minRefreshableVersion="3" recordCount="0" supportSubquery="1" supportAdvancedDrill="1" xr:uid="{3D79180B-A4E8-4B65-8739-0893A6084CEB}">
  <cacheSource type="external" connectionId="6"/>
  <cacheFields count="9">
    <cacheField name="[dim_customer].[market].[market]" caption="market" numFmtId="0" hierarchy="8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7" level="1">
      <sharedItems containsSemiMixedTypes="0" containsNonDate="0" containsString="0"/>
    </cacheField>
    <cacheField name="[Measures].[net sales]" caption="net 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gm%]" caption="gm%" numFmtId="0" hierarchy="31" level="32767"/>
    <cacheField name="[date].[FY].[FY]" caption="FY" numFmtId="0" hierarchy="2" level="1">
      <sharedItems containsSemiMixedTypes="0" containsString="0" containsNumber="1" containsInteger="1" minValue="2019" maxValue="2021" count="3"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date].[FY].&amp;[2019]"/>
            <x15:cachedUniqueName index="1" name="[date].[FY].&amp;[2020]"/>
            <x15:cachedUniqueName index="2" name="[date].[FY].&amp;[2021]"/>
          </x15:cachedUniqueNames>
        </ext>
      </extLst>
    </cacheField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20" unbalanced="0">
      <fieldsUsage count="2">
        <fieldUsage x="-1"/>
        <fieldUsage x="8"/>
      </fieldsUsage>
    </cacheHierarchy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_month_no]" caption="fy_month_no" attribute="1" defaultMemberUniqueName="[date].[fy_month_no].[All]" allUniqueName="[date].[fy_month_no].[All]" dimensionUniqueName="[date]" displayFolder="" count="0" memberValueDatatype="20" unbalanced="0"/>
    <cacheHierarchy uniqueName="[date].[QTR]" caption="QTR" attribute="1" defaultMemberUniqueName="[date].[QTR].[All]" allUniqueName="[date].[QT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6"/>
      </fieldsUsage>
    </cacheHierarchy>
    <cacheHierarchy uniqueName="[Measures].[gm%]" caption="gm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52.638862962966" backgroundQuery="1" createdVersion="8" refreshedVersion="8" minRefreshableVersion="3" recordCount="0" supportSubquery="1" supportAdvancedDrill="1" xr:uid="{CAA2C7B7-E4F8-45FF-9304-EC193974A30E}">
  <cacheSource type="external" connectionId="6"/>
  <cacheFields count="11">
    <cacheField name="[dim_customer].[market].[market]" caption="market" numFmtId="0" hierarchy="8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7" level="1">
      <sharedItems containsSemiMixedTypes="0" containsNonDate="0" containsString="0"/>
    </cacheField>
    <cacheField name="[Measures].[net sales]" caption="net 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gm%]" caption="gm%" numFmtId="0" hierarchy="31" level="32767"/>
    <cacheField name="[date].[month].[month]" caption="month" numFmtId="0" hierarchy="3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].[FY]" caption="FY" numFmtId="0" hierarchy="2" level="1">
      <sharedItems containsSemiMixedTypes="0" containsNonDate="0" containsString="0"/>
    </cacheField>
    <cacheField name="[date].[QTR].[QTR]" caption="QTR" numFmtId="0" hierarchy="5" level="1">
      <sharedItems count="4">
        <s v="Q1"/>
        <s v="Q2"/>
        <s v="Q3"/>
        <s v="Q4"/>
      </sharedItems>
    </cacheField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20" unbalanced="0">
      <fieldsUsage count="2">
        <fieldUsage x="-1"/>
        <fieldUsage x="9"/>
      </fieldsUsage>
    </cacheHierarchy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8"/>
      </fieldsUsage>
    </cacheHierarchy>
    <cacheHierarchy uniqueName="[date].[fy_month_no]" caption="fy_month_no" attribute="1" defaultMemberUniqueName="[date].[fy_month_no].[All]" allUniqueName="[date].[fy_month_no].[All]" dimensionUniqueName="[date]" displayFolder="" count="0" memberValueDatatype="20" unbalanced="0"/>
    <cacheHierarchy uniqueName="[date].[QTR]" caption="QTR" attribute="1" defaultMemberUniqueName="[date].[QTR].[All]" allUniqueName="[date].[QTR].[All]" dimensionUniqueName="[date]" displayFolder="" count="2" memberValueDatatype="130" unbalanced="0">
      <fieldsUsage count="2">
        <fieldUsage x="-1"/>
        <fieldUsage x="10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6"/>
      </fieldsUsage>
    </cacheHierarchy>
    <cacheHierarchy uniqueName="[Measures].[gm%]" caption="gm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52.640878124999" backgroundQuery="1" createdVersion="8" refreshedVersion="8" minRefreshableVersion="3" recordCount="0" supportSubquery="1" supportAdvancedDrill="1" xr:uid="{871A8E85-88EE-4EF3-803B-2D47D61E93C8}">
  <cacheSource type="external" connectionId="6"/>
  <cacheFields count="11">
    <cacheField name="[dim_customer].[market].[market]" caption="market" numFmtId="0" hierarchy="8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7" level="1">
      <sharedItems containsSemiMixedTypes="0" containsNonDate="0" containsString="0"/>
    </cacheField>
    <cacheField name="[Measures].[net sales]" caption="net 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gm%]" caption="gm%" numFmtId="0" hierarchy="31" level="32767"/>
    <cacheField name="[date].[month].[month]" caption="month" numFmtId="0" hierarchy="3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].[FY]" caption="FY" numFmtId="0" hierarchy="2" level="1">
      <sharedItems containsSemiMixedTypes="0" containsNonDate="0" containsString="0"/>
    </cacheField>
    <cacheField name="[date].[QTR].[QTR]" caption="QTR" numFmtId="0" hierarchy="5" level="1">
      <sharedItems count="4">
        <s v="Q1"/>
        <s v="Q2"/>
        <s v="Q3"/>
        <s v="Q4"/>
      </sharedItems>
    </cacheField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20" unbalanced="0">
      <fieldsUsage count="2">
        <fieldUsage x="-1"/>
        <fieldUsage x="9"/>
      </fieldsUsage>
    </cacheHierarchy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8"/>
      </fieldsUsage>
    </cacheHierarchy>
    <cacheHierarchy uniqueName="[date].[fy_month_no]" caption="fy_month_no" attribute="1" defaultMemberUniqueName="[date].[fy_month_no].[All]" allUniqueName="[date].[fy_month_no].[All]" dimensionUniqueName="[date]" displayFolder="" count="0" memberValueDatatype="20" unbalanced="0"/>
    <cacheHierarchy uniqueName="[date].[QTR]" caption="QTR" attribute="1" defaultMemberUniqueName="[date].[QTR].[All]" allUniqueName="[date].[QTR].[All]" dimensionUniqueName="[date]" displayFolder="" count="2" memberValueDatatype="130" unbalanced="0">
      <fieldsUsage count="2">
        <fieldUsage x="-1"/>
        <fieldUsage x="10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6"/>
      </fieldsUsage>
    </cacheHierarchy>
    <cacheHierarchy uniqueName="[Measures].[gm%]" caption="gm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52.640993055553" backgroundQuery="1" createdVersion="8" refreshedVersion="8" minRefreshableVersion="3" recordCount="0" supportSubquery="1" supportAdvancedDrill="1" xr:uid="{2D5E0BB3-1925-4B84-98D8-E40BC2B38CEF}">
  <cacheSource type="external" connectionId="6"/>
  <cacheFields count="11">
    <cacheField name="[dim_customer].[market].[market]" caption="market" numFmtId="0" hierarchy="8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7" level="1">
      <sharedItems containsSemiMixedTypes="0" containsNonDate="0" containsString="0"/>
    </cacheField>
    <cacheField name="[Measures].[net sales]" caption="net 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gm%]" caption="gm%" numFmtId="0" hierarchy="31" level="32767"/>
    <cacheField name="[date].[month].[month]" caption="month" numFmtId="0" hierarchy="3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ate].[FY].[FY]" caption="FY" numFmtId="0" hierarchy="2" level="1">
      <sharedItems containsSemiMixedTypes="0" containsNonDate="0" containsString="0"/>
    </cacheField>
    <cacheField name="[date].[QTR].[QTR]" caption="QTR" numFmtId="0" hierarchy="5" level="1">
      <sharedItems count="4">
        <s v="Q1"/>
        <s v="Q2"/>
        <s v="Q3"/>
        <s v="Q4"/>
      </sharedItems>
    </cacheField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20" unbalanced="0">
      <fieldsUsage count="2">
        <fieldUsage x="-1"/>
        <fieldUsage x="9"/>
      </fieldsUsage>
    </cacheHierarchy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8"/>
      </fieldsUsage>
    </cacheHierarchy>
    <cacheHierarchy uniqueName="[date].[fy_month_no]" caption="fy_month_no" attribute="1" defaultMemberUniqueName="[date].[fy_month_no].[All]" allUniqueName="[date].[fy_month_no].[All]" dimensionUniqueName="[date]" displayFolder="" count="0" memberValueDatatype="20" unbalanced="0"/>
    <cacheHierarchy uniqueName="[date].[QTR]" caption="QTR" attribute="1" defaultMemberUniqueName="[date].[QTR].[All]" allUniqueName="[date].[QTR].[All]" dimensionUniqueName="[date]" displayFolder="" count="2" memberValueDatatype="130" unbalanced="0">
      <fieldsUsage count="2">
        <fieldUsage x="-1"/>
        <fieldUsage x="10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6"/>
      </fieldsUsage>
    </cacheHierarchy>
    <cacheHierarchy uniqueName="[Measures].[gm%]" caption="gm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52.658735648147" backgroundQuery="1" createdVersion="8" refreshedVersion="8" minRefreshableVersion="3" recordCount="0" supportSubquery="1" supportAdvancedDrill="1" xr:uid="{EA0D8A74-EBF6-4D1B-893D-2FBCE21E4E2F}">
  <cacheSource type="external" connectionId="6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date].[FY].[FY]" caption="FY" numFmtId="0" hierarchy="2" level="1">
      <sharedItems containsSemiMixedTypes="0" containsNonDate="0" containsString="0"/>
    </cacheField>
    <cacheField name="[dim_customer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28" level="32767"/>
    <cacheField name="[Measures].[cogs]" caption="cogs" numFmtId="0" hierarchy="29" level="32767"/>
    <cacheField name="[Measures].[gross margin]" caption="gross margin" numFmtId="0" hierarchy="30" level="32767"/>
    <cacheField name="[Measures].[gm%]" caption="gm%" numFmtId="0" hierarchy="31" level="32767"/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20" unbalanced="0">
      <fieldsUsage count="2">
        <fieldUsage x="-1"/>
        <fieldUsage x="2"/>
      </fieldsUsage>
    </cacheHierarchy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_month_no]" caption="fy_month_no" attribute="1" defaultMemberUniqueName="[date].[fy_month_no].[All]" allUniqueName="[date].[fy_month_no].[All]" dimensionUniqueName="[date]" displayFolder="" count="0" memberValueDatatype="20" unbalanced="0"/>
    <cacheHierarchy uniqueName="[date].[QTR]" caption="QTR" attribute="1" defaultMemberUniqueName="[date].[QTR].[All]" allUniqueName="[date].[QTR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6"/>
      </fieldsUsage>
    </cacheHierarchy>
    <cacheHierarchy uniqueName="[Measures].[gm%]" caption="gm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52.666693402774" backgroundQuery="1" createdVersion="8" refreshedVersion="8" minRefreshableVersion="3" recordCount="0" supportSubquery="1" supportAdvancedDrill="1" xr:uid="{3BC86095-8950-4D21-9F21-7F10374C5060}">
  <cacheSource type="external" connectionId="6"/>
  <cacheFields count="4">
    <cacheField name="[date].[FY].[FY]" caption="FY" numFmtId="0" hierarchy="2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31" level="32767"/>
    <cacheField name="[date].[QTR].[QTR]" caption="QTR" numFmtId="0" hierarchy="5" level="1">
      <sharedItems count="4">
        <s v="Q1"/>
        <s v="Q2"/>
        <s v="Q3"/>
        <s v="Q4"/>
      </sharedItems>
    </cacheField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20" unbalanced="0">
      <fieldsUsage count="2">
        <fieldUsage x="-1"/>
        <fieldUsage x="0"/>
      </fieldsUsage>
    </cacheHierarchy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_month_no]" caption="fy_month_no" attribute="1" defaultMemberUniqueName="[date].[fy_month_no].[All]" allUniqueName="[date].[fy_month_no].[All]" dimensionUniqueName="[date]" displayFolder="" count="0" memberValueDatatype="20" unbalanced="0"/>
    <cacheHierarchy uniqueName="[date].[QTR]" caption="QTR" attribute="1" defaultMemberUniqueName="[date].[QTR].[All]" allUniqueName="[date].[QTR].[All]" dimensionUniqueName="[date]" displayFolder="" count="2" memberValueDatatype="130" unbalanced="0">
      <fieldsUsage count="2">
        <fieldUsage x="-1"/>
        <fieldUsage x="3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Measures].[net sales]" caption="net 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%]" caption="gm%" measure="1" displayFolder="" measureGroup="fact_sales_monthly_with_cost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52.66717453704" backgroundQuery="1" createdVersion="8" refreshedVersion="8" minRefreshableVersion="3" recordCount="0" supportSubquery="1" supportAdvancedDrill="1" xr:uid="{AF5EF386-2EF3-420F-A396-5D650B843092}">
  <cacheSource type="external" connectionId="6"/>
  <cacheFields count="4">
    <cacheField name="[date].[FY].[FY]" caption="FY" numFmtId="0" hierarchy="2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31" level="32767"/>
    <cacheField name="[date].[QTR].[QTR]" caption="QTR" numFmtId="0" hierarchy="5" level="1">
      <sharedItems count="4">
        <s v="Q1"/>
        <s v="Q2"/>
        <s v="Q3"/>
        <s v="Q4"/>
      </sharedItems>
    </cacheField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20" unbalanced="0">
      <fieldsUsage count="2">
        <fieldUsage x="-1"/>
        <fieldUsage x="0"/>
      </fieldsUsage>
    </cacheHierarchy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_month_no]" caption="fy_month_no" attribute="1" defaultMemberUniqueName="[date].[fy_month_no].[All]" allUniqueName="[date].[fy_month_no].[All]" dimensionUniqueName="[date]" displayFolder="" count="0" memberValueDatatype="20" unbalanced="0"/>
    <cacheHierarchy uniqueName="[date].[QTR]" caption="QTR" attribute="1" defaultMemberUniqueName="[date].[QTR].[All]" allUniqueName="[date].[QTR].[All]" dimensionUniqueName="[date]" displayFolder="" count="2" memberValueDatatype="130" unbalanced="0">
      <fieldsUsage count="2">
        <fieldUsage x="-1"/>
        <fieldUsage x="3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Measures].[net sales]" caption="net 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%]" caption="gm%" measure="1" displayFolder="" measureGroup="fact_sales_monthly_with_cost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52.667305671297" backgroundQuery="1" createdVersion="8" refreshedVersion="8" minRefreshableVersion="3" recordCount="0" supportSubquery="1" supportAdvancedDrill="1" xr:uid="{67729C09-96E5-463A-BC85-26ECB9CB015C}">
  <cacheSource type="external" connectionId="6"/>
  <cacheFields count="4">
    <cacheField name="[date].[FY].[FY]" caption="FY" numFmtId="0" hierarchy="2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31" level="32767"/>
    <cacheField name="[date].[QTR].[QTR]" caption="QTR" numFmtId="0" hierarchy="5" level="1">
      <sharedItems count="4">
        <s v="Q1"/>
        <s v="Q2"/>
        <s v="Q3"/>
        <s v="Q4"/>
      </sharedItems>
    </cacheField>
  </cacheFields>
  <cacheHierarchies count="38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2" memberValueDatatype="20" unbalanced="0">
      <fieldsUsage count="2">
        <fieldUsage x="-1"/>
        <fieldUsage x="0"/>
      </fieldsUsage>
    </cacheHierarchy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fy_month_no]" caption="fy_month_no" attribute="1" defaultMemberUniqueName="[date].[fy_month_no].[All]" allUniqueName="[date].[fy_month_no].[All]" dimensionUniqueName="[date]" displayFolder="" count="0" memberValueDatatype="20" unbalanced="0"/>
    <cacheHierarchy uniqueName="[date].[QTR]" caption="QTR" attribute="1" defaultMemberUniqueName="[date].[QTR].[All]" allUniqueName="[date].[QTR].[All]" dimensionUniqueName="[date]" displayFolder="" count="2" memberValueDatatype="130" unbalanced="0">
      <fieldsUsage count="2">
        <fieldUsage x="-1"/>
        <fieldUsage x="3"/>
      </fieldsUsage>
    </cacheHierarchy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Measures].[net sales]" caption="net 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%]" caption="gm%" measure="1" displayFolder="" measureGroup="fact_sales_monthly_with_cost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date]" caption="__XL_Count date" measure="1" displayFolder="" measureGroup="date" count="0" hidden="1"/>
    <cacheHierarchy uniqueName="[Measures].[__No measures defined]" caption="__No measures defined" measure="1" displayFolder="" count="0" hidden="1"/>
  </cacheHierarchies>
  <kpis count="0"/>
  <dimensions count="6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</dimensions>
  <measureGroups count="5">
    <measureGroup name="date" caption="date"/>
    <measureGroup name="dim_customer" caption="dim_customer"/>
    <measureGroup name="dim_market" caption="dim_market"/>
    <measureGroup name="dim_product" caption="dim_product"/>
    <measureGroup name="fact_sales_monthly_with_cost" caption="fact_sales_monthly_with_cost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76C3A4-5045-4885-BFF6-BEAA1841C0C6}" name="PivotTable1" cacheId="40" dataOnRows="1" applyNumberFormats="0" applyBorderFormats="0" applyFontFormats="0" applyPatternFormats="0" applyAlignmentFormats="0" applyWidthHeightFormats="1" dataCaption="Values" tag="db9d907c-99c2-41ed-a1e1-974a67ab5a9b" updatedVersion="8" minRefreshableVersion="3" useAutoFormatting="1" rowGrandTotals="0" colGrandTotals="0" itemPrintTitles="1" createdVersion="8" indent="0" outline="1" outlineData="1" multipleFieldFilters="0" colHeaderCaption="FY">
  <location ref="A12:D17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8"/>
  </colFields>
  <colItems count="3">
    <i>
      <x/>
    </i>
    <i>
      <x v="1"/>
    </i>
    <i>
      <x v="2"/>
    </i>
  </colItems>
  <pageFields count="4">
    <pageField fld="0" hier="8" name="[dim_customer].[market].[All]" cap="All"/>
    <pageField fld="1" hier="13" name="[dim_market].[region].[All]" cap="All"/>
    <pageField fld="2" hier="15" name="[dim_product].[division].[All]" cap="All"/>
    <pageField fld="3" hier="7" name="[dim_customer].[customer].[All]" cap="All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formats count="16">
    <format dxfId="156">
      <pivotArea field="-2" type="button" dataOnly="0" labelOnly="1" outline="0" axis="axisRow" fieldPosition="0"/>
    </format>
    <format dxfId="155">
      <pivotArea dataOnly="0" labelOnly="1" fieldPosition="0">
        <references count="1">
          <reference field="8" count="0"/>
        </references>
      </pivotArea>
    </format>
    <format dxfId="154">
      <pivotArea field="-2" type="button" dataOnly="0" labelOnly="1" outline="0" axis="axisRow" fieldPosition="0"/>
    </format>
    <format dxfId="153">
      <pivotArea dataOnly="0" labelOnly="1" fieldPosition="0">
        <references count="1">
          <reference field="8" count="0"/>
        </references>
      </pivotArea>
    </format>
    <format dxfId="152">
      <pivotArea type="origin" dataOnly="0" labelOnly="1" outline="0" fieldPosition="0"/>
    </format>
    <format dxfId="151">
      <pivotArea field="8" type="button" dataOnly="0" labelOnly="1" outline="0" axis="axisCol" fieldPosition="0"/>
    </format>
    <format dxfId="150">
      <pivotArea type="topRight" dataOnly="0" labelOnly="1" outline="0" fieldPosition="0"/>
    </format>
    <format dxfId="149">
      <pivotArea field="-2" type="button" dataOnly="0" labelOnly="1" outline="0" axis="axisRow" fieldPosition="0"/>
    </format>
    <format dxfId="148">
      <pivotArea dataOnly="0" labelOnly="1" fieldPosition="0">
        <references count="1">
          <reference field="8" count="0"/>
        </references>
      </pivotArea>
    </format>
    <format dxfId="147">
      <pivotArea type="origin" dataOnly="0" labelOnly="1" outline="0" fieldPosition="0"/>
    </format>
    <format dxfId="146">
      <pivotArea field="8" type="button" dataOnly="0" labelOnly="1" outline="0" axis="axisCol" fieldPosition="0"/>
    </format>
    <format dxfId="145">
      <pivotArea type="topRight" dataOnly="0" labelOnly="1" outline="0" fieldPosition="0"/>
    </format>
    <format dxfId="144">
      <pivotArea field="-2" type="button" dataOnly="0" labelOnly="1" outline="0" axis="axisRow" fieldPosition="0"/>
    </format>
    <format dxfId="143">
      <pivotArea dataOnly="0" labelOnly="1" fieldPosition="0">
        <references count="1">
          <reference field="8" count="0"/>
        </references>
      </pivotArea>
    </format>
    <format dxfId="142">
      <pivotArea collapsedLevelsAreSubtotals="1" fieldPosition="0">
        <references count="1">
          <reference field="4294967294" count="1">
            <x v="3"/>
          </reference>
        </references>
      </pivotArea>
    </format>
    <format dxfId="141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2C9AEC-9ADF-4D84-B4EC-042ED50ACE3D}" name="PivotTable3" cacheId="60" dataOnRows="1" applyNumberFormats="0" applyBorderFormats="0" applyFontFormats="0" applyPatternFormats="0" applyAlignmentFormats="0" applyWidthHeightFormats="1" dataCaption="Values" tag="ae461018-18b0-4316-93a5-b49f3b6b6bd9" updatedVersion="8" minRefreshableVersion="3" subtotalHiddenItems="1" rowGrandTotals="0" itemPrintTitles="1" createdVersion="8" indent="0" outline="1" outlineData="1" multipleFieldFilters="0" colHeaderCaption="Quarters">
  <location ref="A51:N5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8" name="[dim_customer].[market].[All]" cap="All"/>
    <pageField fld="1" hier="13" name="[dim_market].[region].[All]" cap="All"/>
    <pageField fld="2" hier="15" name="[dim_product].[division].[All]" cap="All"/>
    <pageField fld="3" hier="7" name="[dim_customer].[customer].[All]" cap="All"/>
    <pageField fld="9" hier="2" name="[date].[FY].&amp;[2021]" cap="2021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formats count="16">
    <format dxfId="93">
      <pivotArea field="-2" type="button" dataOnly="0" labelOnly="1" outline="0" axis="axisRow" fieldPosition="0"/>
    </format>
    <format dxfId="94">
      <pivotArea field="-2" type="button" dataOnly="0" labelOnly="1" outline="0" axis="axisRow" fieldPosition="0"/>
    </format>
    <format dxfId="95">
      <pivotArea type="origin" dataOnly="0" labelOnly="1" outline="0" fieldPosition="0"/>
    </format>
    <format dxfId="96">
      <pivotArea type="topRight" dataOnly="0" labelOnly="1" outline="0" fieldPosition="0"/>
    </format>
    <format dxfId="97">
      <pivotArea field="-2" type="button" dataOnly="0" labelOnly="1" outline="0" axis="axisRow" fieldPosition="0"/>
    </format>
    <format dxfId="98">
      <pivotArea type="origin" dataOnly="0" labelOnly="1" outline="0" fieldPosition="0"/>
    </format>
    <format dxfId="99">
      <pivotArea type="topRight" dataOnly="0" labelOnly="1" outline="0" fieldPosition="0"/>
    </format>
    <format dxfId="100">
      <pivotArea field="-2" type="button" dataOnly="0" labelOnly="1" outline="0" axis="axisRow" fieldPosition="0"/>
    </format>
    <format dxfId="101">
      <pivotArea collapsedLevelsAreSubtotals="1" fieldPosition="0">
        <references count="1">
          <reference field="4294967294" count="1">
            <x v="3"/>
          </reference>
        </references>
      </pivotArea>
    </format>
    <format dxfId="102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103">
      <pivotArea field="10" type="button" dataOnly="0" labelOnly="1" outline="0" axis="axisCol" fieldPosition="0"/>
    </format>
    <format dxfId="104">
      <pivotArea field="8" type="button" dataOnly="0" labelOnly="1" outline="0" axis="axisCol" fieldPosition="1"/>
    </format>
    <format dxfId="105">
      <pivotArea type="topRight" dataOnly="0" labelOnly="1" outline="0" fieldPosition="0"/>
    </format>
    <format dxfId="106">
      <pivotArea dataOnly="0" labelOnly="1" fieldPosition="0">
        <references count="1">
          <reference field="10" count="0"/>
        </references>
      </pivotArea>
    </format>
    <format dxfId="107">
      <pivotArea dataOnly="0" labelOnly="1" grandCol="1" outline="0" fieldPosition="0"/>
    </format>
    <format dxfId="108">
      <pivotArea outline="0" collapsedLevelsAreSubtotals="1" fieldPosition="0">
        <references count="2">
          <reference field="8" count="0" selected="0"/>
          <reference field="10" count="0" selected="0"/>
        </references>
      </pivotArea>
    </format>
  </formats>
  <conditionalFormats count="3"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38">
    <pivotHierarchy dragToData="1"/>
    <pivotHierarchy dragToData="1"/>
    <pivotHierarchy multipleItemSelectionAllowed="1" dragToData="1">
      <members count="1" level="1">
        <member name="[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5"/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507264-72AB-48F6-89D2-FA73512EE664}" name="PivotTable2" cacheId="57" dataOnRows="1" applyNumberFormats="0" applyBorderFormats="0" applyFontFormats="0" applyPatternFormats="0" applyAlignmentFormats="0" applyWidthHeightFormats="1" dataCaption="Values" tag="84fe70ec-6a6f-41f8-a667-c38ecbf0a4c0" updatedVersion="8" minRefreshableVersion="3" subtotalHiddenItems="1" rowGrandTotals="0" itemPrintTitles="1" createdVersion="8" indent="0" outline="1" outlineData="1" multipleFieldFilters="0" colHeaderCaption="Quarters">
  <location ref="A32:N3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8" name="[dim_customer].[market].[All]" cap="All"/>
    <pageField fld="1" hier="13" name="[dim_market].[region].[All]" cap="All"/>
    <pageField fld="2" hier="15" name="[dim_product].[division].[All]" cap="All"/>
    <pageField fld="3" hier="7" name="[dim_customer].[customer].[All]" cap="All"/>
    <pageField fld="9" hier="2" name="[date].[FY].&amp;[2020]" cap="2020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formats count="16">
    <format dxfId="109">
      <pivotArea field="-2" type="button" dataOnly="0" labelOnly="1" outline="0" axis="axisRow" fieldPosition="0"/>
    </format>
    <format dxfId="110">
      <pivotArea field="-2" type="button" dataOnly="0" labelOnly="1" outline="0" axis="axisRow" fieldPosition="0"/>
    </format>
    <format dxfId="111">
      <pivotArea type="origin" dataOnly="0" labelOnly="1" outline="0" fieldPosition="0"/>
    </format>
    <format dxfId="112">
      <pivotArea type="topRight" dataOnly="0" labelOnly="1" outline="0" fieldPosition="0"/>
    </format>
    <format dxfId="113">
      <pivotArea field="-2" type="button" dataOnly="0" labelOnly="1" outline="0" axis="axisRow" fieldPosition="0"/>
    </format>
    <format dxfId="114">
      <pivotArea type="origin" dataOnly="0" labelOnly="1" outline="0" fieldPosition="0"/>
    </format>
    <format dxfId="115">
      <pivotArea type="topRight" dataOnly="0" labelOnly="1" outline="0" fieldPosition="0"/>
    </format>
    <format dxfId="116">
      <pivotArea field="-2" type="button" dataOnly="0" labelOnly="1" outline="0" axis="axisRow" fieldPosition="0"/>
    </format>
    <format dxfId="117">
      <pivotArea collapsedLevelsAreSubtotals="1" fieldPosition="0">
        <references count="1">
          <reference field="4294967294" count="1">
            <x v="3"/>
          </reference>
        </references>
      </pivotArea>
    </format>
    <format dxfId="118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119">
      <pivotArea field="10" type="button" dataOnly="0" labelOnly="1" outline="0" axis="axisCol" fieldPosition="0"/>
    </format>
    <format dxfId="120">
      <pivotArea field="8" type="button" dataOnly="0" labelOnly="1" outline="0" axis="axisCol" fieldPosition="1"/>
    </format>
    <format dxfId="121">
      <pivotArea type="topRight" dataOnly="0" labelOnly="1" outline="0" fieldPosition="0"/>
    </format>
    <format dxfId="122">
      <pivotArea dataOnly="0" labelOnly="1" fieldPosition="0">
        <references count="1">
          <reference field="10" count="0"/>
        </references>
      </pivotArea>
    </format>
    <format dxfId="123">
      <pivotArea dataOnly="0" labelOnly="1" grandCol="1" outline="0" fieldPosition="0"/>
    </format>
    <format dxfId="124">
      <pivotArea outline="0" collapsedLevelsAreSubtotals="1" fieldPosition="0">
        <references count="2">
          <reference field="8" count="0" selected="0"/>
          <reference field="10" count="0" selected="0"/>
        </references>
      </pivotArea>
    </format>
  </formats>
  <conditionalFormats count="3">
    <conditionalFormat priority="9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38">
    <pivotHierarchy dragToData="1"/>
    <pivotHierarchy dragToData="1"/>
    <pivotHierarchy multipleItemSelectionAllowed="1" dragToData="1">
      <members count="1" level="1">
        <member name="[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5"/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C75F330-D5F3-4170-877A-9E7DE7651A8F}" name="PivotTable1" cacheId="52" dataOnRows="1" applyNumberFormats="0" applyBorderFormats="0" applyFontFormats="0" applyPatternFormats="0" applyAlignmentFormats="0" applyWidthHeightFormats="1" dataCaption="Values" tag="6c65d858-dc43-4dfb-8ff6-aed0c0da7470" updatedVersion="8" minRefreshableVersion="3" subtotalHiddenItems="1" rowGrandTotals="0" itemPrintTitles="1" createdVersion="8" indent="0" outline="1" outlineData="1" multipleFieldFilters="0" colHeaderCaption="Quarters">
  <location ref="A12:N1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8" name="[dim_customer].[market].[All]" cap="All"/>
    <pageField fld="1" hier="13" name="[dim_market].[region].[All]" cap="All"/>
    <pageField fld="2" hier="15" name="[dim_product].[division].[All]" cap="All"/>
    <pageField fld="3" hier="7" name="[dim_customer].[customer].[All]" cap="All"/>
    <pageField fld="9" hier="2" name="[date].[FY].&amp;[2019]" cap="2019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formats count="16">
    <format dxfId="131">
      <pivotArea field="-2" type="button" dataOnly="0" labelOnly="1" outline="0" axis="axisRow" fieldPosition="0"/>
    </format>
    <format dxfId="132">
      <pivotArea field="-2" type="button" dataOnly="0" labelOnly="1" outline="0" axis="axisRow" fieldPosition="0"/>
    </format>
    <format dxfId="133">
      <pivotArea type="origin" dataOnly="0" labelOnly="1" outline="0" fieldPosition="0"/>
    </format>
    <format dxfId="134">
      <pivotArea type="topRight" dataOnly="0" labelOnly="1" outline="0" fieldPosition="0"/>
    </format>
    <format dxfId="135">
      <pivotArea field="-2" type="button" dataOnly="0" labelOnly="1" outline="0" axis="axisRow" fieldPosition="0"/>
    </format>
    <format dxfId="136">
      <pivotArea type="origin" dataOnly="0" labelOnly="1" outline="0" fieldPosition="0"/>
    </format>
    <format dxfId="137">
      <pivotArea type="topRight" dataOnly="0" labelOnly="1" outline="0" fieldPosition="0"/>
    </format>
    <format dxfId="138">
      <pivotArea field="-2" type="button" dataOnly="0" labelOnly="1" outline="0" axis="axisRow" fieldPosition="0"/>
    </format>
    <format dxfId="139">
      <pivotArea collapsedLevelsAreSubtotals="1" fieldPosition="0">
        <references count="1">
          <reference field="4294967294" count="1">
            <x v="3"/>
          </reference>
        </references>
      </pivotArea>
    </format>
    <format dxfId="140">
      <pivotArea collapsedLevelsAreSubtotals="1" fieldPosition="0">
        <references count="1">
          <reference field="4294967294" count="3">
            <x v="0"/>
            <x v="1"/>
            <x v="2"/>
          </reference>
        </references>
      </pivotArea>
    </format>
    <format dxfId="130">
      <pivotArea field="10" type="button" dataOnly="0" labelOnly="1" outline="0" axis="axisCol" fieldPosition="0"/>
    </format>
    <format dxfId="129">
      <pivotArea field="8" type="button" dataOnly="0" labelOnly="1" outline="0" axis="axisCol" fieldPosition="1"/>
    </format>
    <format dxfId="128">
      <pivotArea type="topRight" dataOnly="0" labelOnly="1" outline="0" fieldPosition="0"/>
    </format>
    <format dxfId="127">
      <pivotArea dataOnly="0" labelOnly="1" fieldPosition="0">
        <references count="1">
          <reference field="10" count="0"/>
        </references>
      </pivotArea>
    </format>
    <format dxfId="126">
      <pivotArea dataOnly="0" labelOnly="1" grandCol="1" outline="0" fieldPosition="0"/>
    </format>
    <format dxfId="125">
      <pivotArea outline="0" collapsedLevelsAreSubtotals="1" fieldPosition="0">
        <references count="2">
          <reference field="8" count="0" selected="0"/>
          <reference field="10" count="0" selected="0"/>
        </references>
      </pivotArea>
    </format>
  </formats>
  <conditionalFormats count="3">
    <conditionalFormat priority="12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38">
    <pivotHierarchy dragToData="1"/>
    <pivotHierarchy dragToData="1"/>
    <pivotHierarchy multipleItemSelectionAllowed="1" dragToData="1">
      <members count="1" level="1">
        <member name="[date].[FY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5"/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A56EF9-02F4-4193-B30F-896562FB83D5}" name="PivotTable4" cacheId="92" applyNumberFormats="0" applyBorderFormats="0" applyFontFormats="0" applyPatternFormats="0" applyAlignmentFormats="0" applyWidthHeightFormats="1" dataCaption="Values" tag="52537ff9-c7f8-4ce0-a9af-35e279528807" updatedVersion="8" minRefreshableVersion="3" useAutoFormatting="1" itemPrintTitles="1" createdVersion="8" indent="0" outline="1" outlineData="1" multipleFieldFilters="0">
  <location ref="A12:E36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2" name="[dim_market].[sub_zone].[All]" cap="All"/>
    <pageField fld="2" hier="2" name="[date].[FY].[All]" cap="All"/>
  </pageFields>
  <dataFields count="4">
    <dataField fld="4" subtotal="count" baseField="0" baseItem="0" numFmtId="166"/>
    <dataField fld="5" subtotal="count" baseField="0" baseItem="0" numFmtId="166"/>
    <dataField fld="6" subtotal="count" baseField="0" baseItem="0" numFmtId="166"/>
    <dataField fld="7" subtotal="count" baseField="0" baseItem="0" numFmtId="165"/>
  </dataFields>
  <formats count="9">
    <format dxfId="90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79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75">
      <pivotArea type="all" dataOnly="0" outline="0" fieldPosition="0"/>
    </format>
    <format dxfId="74">
      <pivotArea outline="0" collapsedLevelsAreSubtotals="1" fieldPosition="0"/>
    </format>
    <format dxfId="73">
      <pivotArea field="3" type="button" dataOnly="0" labelOnly="1" outline="0" axis="axisRow" fieldPosition="0"/>
    </format>
    <format dxfId="72">
      <pivotArea dataOnly="0" labelOnly="1" fieldPosition="0">
        <references count="1">
          <reference field="3" count="0"/>
        </references>
      </pivotArea>
    </format>
    <format dxfId="71">
      <pivotArea dataOnly="0" labelOnly="1" grandRow="1" outline="0" fieldPosition="0"/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">
      <pivotArea collapsedLevelsAreSubtotals="1" fieldPosition="0">
        <references count="1">
          <reference field="3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38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ate]"/>
        <x15:activeTabTopLevelEntity name="[dim_customer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BD888D-E3C1-4BFA-B631-2A2E7B59AFE8}" name="PivotTable7" cacheId="120" applyNumberFormats="0" applyBorderFormats="0" applyFontFormats="0" applyPatternFormats="0" applyAlignmentFormats="0" applyWidthHeightFormats="1" dataCaption="Values" tag="19127dec-546b-45b8-9196-032f677bae24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A50:F57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" name="[date].[FY].&amp;[2021]" cap="2021"/>
  </pageFields>
  <dataFields count="1">
    <dataField fld="2" subtotal="count" baseField="0" baseItem="0" numFmtId="165"/>
  </dataFields>
  <formats count="10">
    <format dxfId="61">
      <pivotArea outline="0" collapsedLevelsAreSubtotals="1" fieldPosition="0"/>
    </format>
    <format dxfId="58">
      <pivotArea type="all" dataOnly="0" outline="0" fieldPosition="0"/>
    </format>
    <format dxfId="57">
      <pivotArea outline="0" collapsedLevelsAreSubtotals="1" fieldPosition="0"/>
    </format>
    <format dxfId="56">
      <pivotArea type="origin" dataOnly="0" labelOnly="1" outline="0" fieldPosition="0"/>
    </format>
    <format dxfId="55">
      <pivotArea field="3" type="button" dataOnly="0" labelOnly="1" outline="0" axis="axisCol" fieldPosition="0"/>
    </format>
    <format dxfId="54">
      <pivotArea type="topRight" dataOnly="0" labelOnly="1" outline="0" fieldPosition="0"/>
    </format>
    <format dxfId="53">
      <pivotArea field="1" type="button" dataOnly="0" labelOnly="1" outline="0" axis="axisRow" fieldPosition="0"/>
    </format>
    <format dxfId="52">
      <pivotArea dataOnly="0" labelOnly="1" fieldPosition="0">
        <references count="1">
          <reference field="1" count="0"/>
        </references>
      </pivotArea>
    </format>
    <format dxfId="51">
      <pivotArea dataOnly="0" labelOnly="1" fieldPosition="0">
        <references count="1">
          <reference field="3" count="0"/>
        </references>
      </pivotArea>
    </format>
    <format dxfId="50">
      <pivotArea dataOnly="0" labelOnly="1" grandCol="1" outline="0" fieldPosition="0"/>
    </format>
  </formats>
  <conditionalFormats count="2"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38">
    <pivotHierarchy dragToData="1"/>
    <pivotHierarchy dragToData="1"/>
    <pivotHierarchy multipleItemSelectionAllowed="1" dragToData="1">
      <members count="1" level="1">
        <member name="[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dim_marke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AAFAEF-100E-4E5B-847E-A6A4864E3911}" name="PivotTable6" cacheId="117" applyNumberFormats="0" applyBorderFormats="0" applyFontFormats="0" applyPatternFormats="0" applyAlignmentFormats="0" applyWidthHeightFormats="1" dataCaption="Values" tag="15c6577a-bee8-4588-ac36-fff759e0f22b" updatedVersion="8" minRefreshableVersion="3" useAutoFormatting="1" subtotalHiddenItems="1" rowGrandTotals="0" itemPrintTitles="1" createdVersion="8" indent="0" outline="1" outlineData="1" multipleFieldFilters="0" rowHeaderCaption="sub zone" colHeaderCaption="Quarters">
  <location ref="A29:F36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" name="[date].[FY].&amp;[2020]" cap="2020"/>
  </pageFields>
  <dataFields count="1">
    <dataField fld="2" subtotal="count" baseField="0" baseItem="0" numFmtId="165"/>
  </dataFields>
  <formats count="10">
    <format dxfId="62">
      <pivotArea outline="0" collapsedLevelsAreSubtotals="1" fieldPosition="0"/>
    </format>
    <format dxfId="49">
      <pivotArea type="all" dataOnly="0" outline="0" fieldPosition="0"/>
    </format>
    <format dxfId="48">
      <pivotArea outline="0" collapsedLevelsAreSubtotals="1" fieldPosition="0"/>
    </format>
    <format dxfId="47">
      <pivotArea type="origin" dataOnly="0" labelOnly="1" outline="0" fieldPosition="0"/>
    </format>
    <format dxfId="46">
      <pivotArea field="3" type="button" dataOnly="0" labelOnly="1" outline="0" axis="axisCol" fieldPosition="0"/>
    </format>
    <format dxfId="45">
      <pivotArea type="topRight" dataOnly="0" labelOnly="1" outline="0" fieldPosition="0"/>
    </format>
    <format dxfId="44">
      <pivotArea field="1" type="button" dataOnly="0" labelOnly="1" outline="0" axis="axisRow" fieldPosition="0"/>
    </format>
    <format dxfId="43">
      <pivotArea dataOnly="0" labelOnly="1" fieldPosition="0">
        <references count="1">
          <reference field="1" count="0"/>
        </references>
      </pivotArea>
    </format>
    <format dxfId="42">
      <pivotArea dataOnly="0" labelOnly="1" fieldPosition="0">
        <references count="1">
          <reference field="3" count="0"/>
        </references>
      </pivotArea>
    </format>
    <format dxfId="41">
      <pivotArea dataOnly="0" labelOnly="1" grandCol="1" outline="0" fieldPosition="0"/>
    </format>
  </formats>
  <conditionalFormats count="2"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38">
    <pivotHierarchy dragToData="1"/>
    <pivotHierarchy dragToData="1"/>
    <pivotHierarchy multipleItemSelectionAllowed="1" dragToData="1">
      <members count="1" level="1">
        <member name="[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dim_marke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5C60B3-F51C-4235-9A1C-F19C05F878B2}" name="PivotTable5" cacheId="112" applyNumberFormats="0" applyBorderFormats="0" applyFontFormats="0" applyPatternFormats="0" applyAlignmentFormats="0" applyWidthHeightFormats="1" dataCaption="Values" tag="03471e9b-dc7b-4fd1-baab-af0122a01585" updatedVersion="8" minRefreshableVersion="3" useAutoFormatting="1" rowGrandTotals="0" itemPrintTitles="1" createdVersion="8" indent="0" outline="1" outlineData="1" multipleFieldFilters="0" rowHeaderCaption="sub zone" colHeaderCaption="Quarters">
  <location ref="A11:F18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" name="[date].[FY].&amp;[2019]" cap="2019"/>
  </pageFields>
  <dataFields count="1">
    <dataField fld="2" subtotal="count" baseField="0" baseItem="0" numFmtId="165"/>
  </dataFields>
  <formats count="11">
    <format dxfId="66">
      <pivotArea outline="0" collapsedLevelsAreSubtotals="1" fieldPosition="0"/>
    </format>
    <format dxfId="40">
      <pivotArea type="all" dataOnly="0" outline="0" fieldPosition="0"/>
    </format>
    <format dxfId="39">
      <pivotArea outline="0" collapsedLevelsAreSubtotals="1" fieldPosition="0"/>
    </format>
    <format dxfId="38">
      <pivotArea type="origin" dataOnly="0" labelOnly="1" outline="0" fieldPosition="0"/>
    </format>
    <format dxfId="37">
      <pivotArea field="3" type="button" dataOnly="0" labelOnly="1" outline="0" axis="axisCol" fieldPosition="0"/>
    </format>
    <format dxfId="36">
      <pivotArea type="topRight" dataOnly="0" labelOnly="1" outline="0" fieldPosition="0"/>
    </format>
    <format dxfId="35">
      <pivotArea field="1" type="button" dataOnly="0" labelOnly="1" outline="0" axis="axisRow" fieldPosition="0"/>
    </format>
    <format dxfId="34">
      <pivotArea dataOnly="0" labelOnly="1" fieldPosition="0">
        <references count="1">
          <reference field="1" count="0"/>
        </references>
      </pivotArea>
    </format>
    <format dxfId="33">
      <pivotArea dataOnly="0" labelOnly="1" fieldPosition="0">
        <references count="1">
          <reference field="3" count="0"/>
        </references>
      </pivotArea>
    </format>
    <format dxfId="32">
      <pivotArea dataOnly="0" labelOnly="1" grandCol="1" outline="0" fieldPosition="0"/>
    </format>
    <format dxfId="31">
      <pivotArea outline="0" collapsedLevelsAreSubtotals="1" fieldPosition="0">
        <references count="1">
          <reference field="3" count="0" selected="0"/>
        </references>
      </pivotArea>
    </format>
  </formats>
  <conditionalFormats count="2">
    <conditionalFormat priority="6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38">
    <pivotHierarchy dragToData="1"/>
    <pivotHierarchy dragToData="1"/>
    <pivotHierarchy multipleItemSelectionAllowed="1" dragToData="1">
      <members count="1" level="1">
        <member name="[date].[FY].&amp;[201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dim_market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3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4:E24"/>
  <sheetViews>
    <sheetView showGridLines="0" tabSelected="1" view="pageLayout" topLeftCell="A4" zoomScaleNormal="100" workbookViewId="0">
      <selection activeCell="H14" sqref="H14"/>
    </sheetView>
  </sheetViews>
  <sheetFormatPr defaultRowHeight="14.4" x14ac:dyDescent="0.3"/>
  <cols>
    <col min="1" max="1" width="11.21875" bestFit="1" customWidth="1"/>
    <col min="2" max="2" width="8.77734375" customWidth="1"/>
    <col min="3" max="3" width="10.109375" customWidth="1"/>
    <col min="4" max="4" width="9.33203125" customWidth="1"/>
    <col min="5" max="5" width="13.6640625" bestFit="1" customWidth="1"/>
  </cols>
  <sheetData>
    <row r="4" spans="1:5" ht="23.4" x14ac:dyDescent="0.45">
      <c r="E4" s="13" t="s">
        <v>12</v>
      </c>
    </row>
    <row r="5" spans="1:5" ht="23.4" x14ac:dyDescent="0.45">
      <c r="E5" s="13" t="s">
        <v>13</v>
      </c>
    </row>
    <row r="6" spans="1:5" x14ac:dyDescent="0.3">
      <c r="A6" s="14" t="s">
        <v>16</v>
      </c>
      <c r="E6" s="12" t="s">
        <v>14</v>
      </c>
    </row>
    <row r="7" spans="1:5" x14ac:dyDescent="0.3">
      <c r="A7" s="1" t="s">
        <v>0</v>
      </c>
      <c r="B7" t="s" vm="1">
        <v>1</v>
      </c>
      <c r="C7" s="5"/>
      <c r="D7" s="5"/>
      <c r="E7" s="5" t="s">
        <v>15</v>
      </c>
    </row>
    <row r="8" spans="1:5" x14ac:dyDescent="0.3">
      <c r="A8" s="1" t="s">
        <v>2</v>
      </c>
      <c r="B8" t="s" vm="2">
        <v>1</v>
      </c>
      <c r="C8" s="5"/>
      <c r="D8" s="5"/>
      <c r="E8" s="5"/>
    </row>
    <row r="9" spans="1:5" x14ac:dyDescent="0.3">
      <c r="A9" s="1" t="s">
        <v>3</v>
      </c>
      <c r="B9" t="s" vm="3">
        <v>1</v>
      </c>
      <c r="C9" s="5"/>
      <c r="D9" s="7"/>
      <c r="E9" s="5"/>
    </row>
    <row r="10" spans="1:5" x14ac:dyDescent="0.3">
      <c r="A10" s="1" t="s">
        <v>4</v>
      </c>
      <c r="B10" t="s" vm="4">
        <v>1</v>
      </c>
      <c r="C10" s="5"/>
      <c r="D10" s="5"/>
      <c r="E10" s="5"/>
    </row>
    <row r="11" spans="1:5" x14ac:dyDescent="0.3">
      <c r="A11" s="5"/>
      <c r="B11" s="5"/>
      <c r="C11" s="5"/>
      <c r="D11" s="5"/>
      <c r="E11" s="5"/>
    </row>
    <row r="12" spans="1:5" x14ac:dyDescent="0.3">
      <c r="A12" s="9"/>
      <c r="B12" s="8" t="s">
        <v>11</v>
      </c>
      <c r="C12" s="9"/>
      <c r="D12" s="9"/>
      <c r="E12" s="10"/>
    </row>
    <row r="13" spans="1:5" x14ac:dyDescent="0.3">
      <c r="A13" s="8" t="s">
        <v>7</v>
      </c>
      <c r="B13" s="9">
        <v>2019</v>
      </c>
      <c r="C13" s="9">
        <v>2020</v>
      </c>
      <c r="D13" s="9">
        <v>2021</v>
      </c>
      <c r="E13" s="11" t="s">
        <v>10</v>
      </c>
    </row>
    <row r="14" spans="1:5" x14ac:dyDescent="0.3">
      <c r="A14" s="2" t="s">
        <v>5</v>
      </c>
      <c r="B14" s="38">
        <v>87478258.349999994</v>
      </c>
      <c r="C14" s="39">
        <v>196690953.08000001</v>
      </c>
      <c r="D14" s="39">
        <v>598877095.26999998</v>
      </c>
      <c r="E14" s="6">
        <f>IFERROR(D14/C14-1," ")</f>
        <v>2.0447617742053392</v>
      </c>
    </row>
    <row r="15" spans="1:5" x14ac:dyDescent="0.3">
      <c r="A15" s="2" t="s">
        <v>6</v>
      </c>
      <c r="B15" s="41">
        <v>51238673.833299994</v>
      </c>
      <c r="C15" s="42">
        <v>123371488.19679993</v>
      </c>
      <c r="D15" s="42">
        <v>380714262.1875003</v>
      </c>
      <c r="E15" s="6">
        <f t="shared" ref="E15:E17" si="0">IFERROR(D15/C15-1," ")</f>
        <v>2.0859177250110812</v>
      </c>
    </row>
    <row r="16" spans="1:5" x14ac:dyDescent="0.3">
      <c r="A16" s="2" t="s">
        <v>8</v>
      </c>
      <c r="B16" s="41">
        <v>36239584.5167</v>
      </c>
      <c r="C16" s="42">
        <v>73319464.883200079</v>
      </c>
      <c r="D16" s="42">
        <v>218162833.08249968</v>
      </c>
      <c r="E16" s="6">
        <f t="shared" si="0"/>
        <v>1.975510438190446</v>
      </c>
    </row>
    <row r="17" spans="1:5" x14ac:dyDescent="0.3">
      <c r="A17" s="2" t="s">
        <v>9</v>
      </c>
      <c r="B17" s="46">
        <v>0.414269616248024</v>
      </c>
      <c r="C17" s="47">
        <v>0.3727648055748598</v>
      </c>
      <c r="D17" s="47">
        <v>0.36428648683607168</v>
      </c>
      <c r="E17" s="6">
        <f t="shared" si="0"/>
        <v>-2.2744418496572605E-2</v>
      </c>
    </row>
    <row r="18" spans="1:5" x14ac:dyDescent="0.3">
      <c r="E18" t="str">
        <f t="shared" ref="E18:E24" si="1">IFERROR(D18/C18," ")</f>
        <v xml:space="preserve"> </v>
      </c>
    </row>
    <row r="19" spans="1:5" x14ac:dyDescent="0.3">
      <c r="E19" t="str">
        <f t="shared" si="1"/>
        <v xml:space="preserve"> </v>
      </c>
    </row>
    <row r="20" spans="1:5" x14ac:dyDescent="0.3">
      <c r="E20" t="str">
        <f t="shared" si="1"/>
        <v xml:space="preserve"> </v>
      </c>
    </row>
    <row r="21" spans="1:5" x14ac:dyDescent="0.3">
      <c r="E21" t="str">
        <f t="shared" si="1"/>
        <v xml:space="preserve"> </v>
      </c>
    </row>
    <row r="22" spans="1:5" x14ac:dyDescent="0.3">
      <c r="E22" t="str">
        <f t="shared" si="1"/>
        <v xml:space="preserve"> </v>
      </c>
    </row>
    <row r="23" spans="1:5" x14ac:dyDescent="0.3">
      <c r="E23" t="str">
        <f t="shared" si="1"/>
        <v xml:space="preserve"> </v>
      </c>
    </row>
    <row r="24" spans="1:5" x14ac:dyDescent="0.3">
      <c r="E24" t="str">
        <f t="shared" si="1"/>
        <v xml:space="preserve"> </v>
      </c>
    </row>
  </sheetData>
  <conditionalFormatting pivot="1" sqref="B14:D16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B17:D17">
    <cfRule type="colorScale" priority="2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B17:D17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landscape" r:id="rId2"/>
  <headerFooter>
    <oddHeader>&amp;L&amp;"Aptos Display,Bold"&amp;24AtliQ Hardwares&amp;R&amp;G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43676B-6F37-4B36-BBBF-C6E3DC1FFF81}">
  <dimension ref="A2:N66"/>
  <sheetViews>
    <sheetView showGridLines="0" view="pageLayout" topLeftCell="A4" zoomScaleNormal="117" workbookViewId="0">
      <selection activeCell="D10" sqref="D10"/>
    </sheetView>
  </sheetViews>
  <sheetFormatPr defaultRowHeight="14.4" x14ac:dyDescent="0.3"/>
  <cols>
    <col min="1" max="1" width="14.33203125" customWidth="1"/>
    <col min="2" max="2" width="11.21875" customWidth="1"/>
    <col min="3" max="3" width="8.109375" customWidth="1"/>
    <col min="4" max="4" width="8.44140625" customWidth="1"/>
    <col min="5" max="5" width="10.6640625" customWidth="1"/>
    <col min="6" max="6" width="11.77734375" customWidth="1"/>
    <col min="7" max="7" width="10.21875" customWidth="1"/>
    <col min="8" max="8" width="10.88671875" customWidth="1"/>
    <col min="9" max="9" width="10.44140625" customWidth="1"/>
    <col min="10" max="10" width="12.5546875" customWidth="1"/>
    <col min="11" max="11" width="12.109375" customWidth="1"/>
    <col min="12" max="12" width="11.77734375" customWidth="1"/>
    <col min="13" max="13" width="12.21875" customWidth="1"/>
    <col min="14" max="14" width="10.88671875" customWidth="1"/>
  </cols>
  <sheetData>
    <row r="2" spans="1:14" ht="36.6" x14ac:dyDescent="0.7">
      <c r="A2" s="31" t="s">
        <v>42</v>
      </c>
    </row>
    <row r="4" spans="1:14" ht="23.4" x14ac:dyDescent="0.45">
      <c r="E4" s="13" t="s">
        <v>12</v>
      </c>
    </row>
    <row r="5" spans="1:14" ht="23.4" x14ac:dyDescent="0.45">
      <c r="E5" s="13" t="s">
        <v>41</v>
      </c>
    </row>
    <row r="6" spans="1:14" x14ac:dyDescent="0.3">
      <c r="A6" s="1" t="s">
        <v>0</v>
      </c>
      <c r="B6" t="s" vm="1">
        <v>1</v>
      </c>
      <c r="E6" s="12" t="s">
        <v>14</v>
      </c>
    </row>
    <row r="7" spans="1:14" x14ac:dyDescent="0.3">
      <c r="A7" s="1" t="s">
        <v>2</v>
      </c>
      <c r="B7" t="s" vm="2">
        <v>1</v>
      </c>
      <c r="C7" s="5"/>
      <c r="D7" s="5"/>
      <c r="E7" s="5"/>
    </row>
    <row r="8" spans="1:14" x14ac:dyDescent="0.3">
      <c r="A8" s="1" t="s">
        <v>3</v>
      </c>
      <c r="B8" t="s" vm="3">
        <v>1</v>
      </c>
      <c r="C8" s="5"/>
      <c r="D8" s="5"/>
      <c r="E8" s="5"/>
    </row>
    <row r="9" spans="1:14" x14ac:dyDescent="0.3">
      <c r="A9" s="1" t="s">
        <v>4</v>
      </c>
      <c r="B9" t="s" vm="4">
        <v>1</v>
      </c>
      <c r="C9" s="5"/>
      <c r="D9" s="7"/>
      <c r="E9" s="5"/>
    </row>
    <row r="10" spans="1:14" x14ac:dyDescent="0.3">
      <c r="A10" s="1" t="s">
        <v>11</v>
      </c>
      <c r="B10" t="s" vm="6">
        <v>34</v>
      </c>
      <c r="C10" s="5"/>
      <c r="D10" s="5"/>
      <c r="E10" s="5"/>
    </row>
    <row r="11" spans="1:14" x14ac:dyDescent="0.3">
      <c r="A11" s="5"/>
      <c r="B11" s="5"/>
      <c r="C11" s="5"/>
      <c r="D11" s="5"/>
      <c r="E11" s="5"/>
    </row>
    <row r="12" spans="1:14" x14ac:dyDescent="0.3">
      <c r="A12" s="9"/>
      <c r="B12" s="15" t="s">
        <v>35</v>
      </c>
      <c r="C12" s="16"/>
      <c r="D12" s="9"/>
      <c r="E12" s="9"/>
      <c r="F12" s="9"/>
      <c r="G12" s="9"/>
      <c r="H12" s="9"/>
      <c r="I12" s="9"/>
      <c r="J12" s="9"/>
      <c r="K12" s="9"/>
      <c r="L12" s="9"/>
      <c r="M12" s="9"/>
      <c r="N12" s="9"/>
    </row>
    <row r="13" spans="1:14" x14ac:dyDescent="0.3">
      <c r="A13" s="9"/>
      <c r="B13" s="16" t="s">
        <v>29</v>
      </c>
      <c r="C13" s="16"/>
      <c r="D13" s="16"/>
      <c r="E13" s="16" t="s">
        <v>30</v>
      </c>
      <c r="F13" s="16"/>
      <c r="G13" s="16"/>
      <c r="H13" s="16" t="s">
        <v>31</v>
      </c>
      <c r="I13" s="16"/>
      <c r="J13" s="16"/>
      <c r="K13" s="16" t="s">
        <v>32</v>
      </c>
      <c r="L13" s="16"/>
      <c r="M13" s="16"/>
      <c r="N13" s="16" t="s">
        <v>33</v>
      </c>
    </row>
    <row r="14" spans="1:14" x14ac:dyDescent="0.3">
      <c r="A14" s="8" t="s">
        <v>7</v>
      </c>
      <c r="B14" t="s">
        <v>28</v>
      </c>
      <c r="C14" t="s">
        <v>27</v>
      </c>
      <c r="D14" t="s">
        <v>26</v>
      </c>
      <c r="E14" t="s">
        <v>19</v>
      </c>
      <c r="F14" t="s">
        <v>21</v>
      </c>
      <c r="G14" t="s">
        <v>20</v>
      </c>
      <c r="H14" t="s">
        <v>24</v>
      </c>
      <c r="I14" t="s">
        <v>17</v>
      </c>
      <c r="J14" t="s">
        <v>25</v>
      </c>
      <c r="K14" t="s">
        <v>23</v>
      </c>
      <c r="L14" t="s">
        <v>22</v>
      </c>
      <c r="M14" t="s">
        <v>18</v>
      </c>
      <c r="N14" s="16"/>
    </row>
    <row r="15" spans="1:14" x14ac:dyDescent="0.3">
      <c r="A15" s="2" t="s">
        <v>5</v>
      </c>
      <c r="B15" s="17">
        <v>6462654.7000000002</v>
      </c>
      <c r="C15" s="18">
        <v>8038536.1100000003</v>
      </c>
      <c r="D15" s="18">
        <v>10735791.5</v>
      </c>
      <c r="E15" s="18">
        <v>11436776.859999999</v>
      </c>
      <c r="F15" s="18">
        <v>6521144.4299999997</v>
      </c>
      <c r="G15" s="18">
        <v>6080697.3300000001</v>
      </c>
      <c r="H15" s="18">
        <v>6412201.4000000004</v>
      </c>
      <c r="I15" s="18">
        <v>6321720.7000000002</v>
      </c>
      <c r="J15" s="18">
        <v>6489651.3499999996</v>
      </c>
      <c r="K15" s="18">
        <v>6184359.6699999999</v>
      </c>
      <c r="L15" s="18">
        <v>6483682.7400000002</v>
      </c>
      <c r="M15" s="19">
        <v>6311041.5599999996</v>
      </c>
      <c r="N15" s="3">
        <v>87478258.349999994</v>
      </c>
    </row>
    <row r="16" spans="1:14" x14ac:dyDescent="0.3">
      <c r="A16" s="2" t="s">
        <v>6</v>
      </c>
      <c r="B16" s="20">
        <v>3821557.4640000034</v>
      </c>
      <c r="C16" s="21">
        <v>4664442.4928999897</v>
      </c>
      <c r="D16" s="21">
        <v>6281190.3094999995</v>
      </c>
      <c r="E16" s="21">
        <v>6703466.5721000042</v>
      </c>
      <c r="F16" s="21">
        <v>3855892.6255000043</v>
      </c>
      <c r="G16" s="21">
        <v>3530328.9527000068</v>
      </c>
      <c r="H16" s="21">
        <v>3754043.7395999995</v>
      </c>
      <c r="I16" s="21">
        <v>3705249.2085000025</v>
      </c>
      <c r="J16" s="21">
        <v>3842514.6996999923</v>
      </c>
      <c r="K16" s="21">
        <v>3587061.2112000063</v>
      </c>
      <c r="L16" s="21">
        <v>3794151.3339999998</v>
      </c>
      <c r="M16" s="22">
        <v>3698775.2236000011</v>
      </c>
      <c r="N16" s="3">
        <v>51238673.833300009</v>
      </c>
    </row>
    <row r="17" spans="1:14" x14ac:dyDescent="0.3">
      <c r="A17" s="2" t="s">
        <v>8</v>
      </c>
      <c r="B17" s="20">
        <v>2641097.2359999968</v>
      </c>
      <c r="C17" s="21">
        <v>3374093.6171000106</v>
      </c>
      <c r="D17" s="21">
        <v>4454601.1905000005</v>
      </c>
      <c r="E17" s="21">
        <v>4733310.2878999952</v>
      </c>
      <c r="F17" s="21">
        <v>2665251.8044999954</v>
      </c>
      <c r="G17" s="21">
        <v>2550368.3772999933</v>
      </c>
      <c r="H17" s="21">
        <v>2658157.6604000009</v>
      </c>
      <c r="I17" s="21">
        <v>2616471.4914999977</v>
      </c>
      <c r="J17" s="21">
        <v>2647136.6503000073</v>
      </c>
      <c r="K17" s="21">
        <v>2597298.4587999936</v>
      </c>
      <c r="L17" s="21">
        <v>2689531.4060000004</v>
      </c>
      <c r="M17" s="22">
        <v>2612266.3363999985</v>
      </c>
      <c r="N17" s="3">
        <v>36239584.516699985</v>
      </c>
    </row>
    <row r="18" spans="1:14" x14ac:dyDescent="0.3">
      <c r="A18" s="2" t="s">
        <v>9</v>
      </c>
      <c r="B18" s="23">
        <v>0.40867064056509111</v>
      </c>
      <c r="C18" s="24">
        <v>0.41973980970274083</v>
      </c>
      <c r="D18" s="24">
        <v>0.41492992766299536</v>
      </c>
      <c r="E18" s="24">
        <v>0.41386750356690927</v>
      </c>
      <c r="F18" s="24">
        <v>0.40870921248710873</v>
      </c>
      <c r="G18" s="24">
        <v>0.41942037876435356</v>
      </c>
      <c r="H18" s="24">
        <v>0.41454681389140408</v>
      </c>
      <c r="I18" s="24">
        <v>0.41388596802449651</v>
      </c>
      <c r="J18" s="24">
        <v>0.40790121187327072</v>
      </c>
      <c r="K18" s="24">
        <v>0.41997855839454978</v>
      </c>
      <c r="L18" s="24">
        <v>0.41481539332691042</v>
      </c>
      <c r="M18" s="25">
        <v>0.41392000220008035</v>
      </c>
      <c r="N18" s="4">
        <v>0.41426961624802383</v>
      </c>
    </row>
    <row r="19" spans="1:14" x14ac:dyDescent="0.3">
      <c r="E19" t="str">
        <f t="shared" ref="E19:E20" si="0">IFERROR(D19/C19," ")</f>
        <v xml:space="preserve"> </v>
      </c>
    </row>
    <row r="20" spans="1:14" x14ac:dyDescent="0.3">
      <c r="E20" t="str">
        <f t="shared" si="0"/>
        <v xml:space="preserve"> </v>
      </c>
    </row>
    <row r="26" spans="1:14" x14ac:dyDescent="0.3">
      <c r="A26" s="1" t="s">
        <v>0</v>
      </c>
      <c r="B26" t="s" vm="1">
        <v>1</v>
      </c>
      <c r="E26" s="12"/>
    </row>
    <row r="27" spans="1:14" ht="23.4" x14ac:dyDescent="0.45">
      <c r="A27" s="1" t="s">
        <v>2</v>
      </c>
      <c r="B27" t="s" vm="2">
        <v>1</v>
      </c>
      <c r="C27" s="5"/>
      <c r="D27" s="5"/>
      <c r="E27" s="13" t="s">
        <v>12</v>
      </c>
    </row>
    <row r="28" spans="1:14" ht="23.4" x14ac:dyDescent="0.45">
      <c r="A28" s="1" t="s">
        <v>3</v>
      </c>
      <c r="B28" t="s" vm="3">
        <v>1</v>
      </c>
      <c r="C28" s="5"/>
      <c r="D28" s="5"/>
      <c r="E28" s="13" t="s">
        <v>41</v>
      </c>
    </row>
    <row r="29" spans="1:14" x14ac:dyDescent="0.3">
      <c r="A29" s="1" t="s">
        <v>4</v>
      </c>
      <c r="B29" t="s" vm="4">
        <v>1</v>
      </c>
      <c r="C29" s="5"/>
      <c r="D29" s="7"/>
      <c r="E29" s="12" t="s">
        <v>14</v>
      </c>
    </row>
    <row r="30" spans="1:14" x14ac:dyDescent="0.3">
      <c r="A30" s="1" t="s">
        <v>11</v>
      </c>
      <c r="B30" t="s" vm="7">
        <v>36</v>
      </c>
      <c r="C30" s="5"/>
      <c r="D30" s="5"/>
      <c r="E30" s="5"/>
    </row>
    <row r="31" spans="1:14" x14ac:dyDescent="0.3">
      <c r="A31" s="5"/>
      <c r="B31" s="5"/>
      <c r="C31" s="5"/>
      <c r="D31" s="5"/>
      <c r="E31" s="5"/>
    </row>
    <row r="32" spans="1:14" x14ac:dyDescent="0.3">
      <c r="A32" s="9"/>
      <c r="B32" s="15" t="s">
        <v>35</v>
      </c>
      <c r="C32" s="16"/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</row>
    <row r="33" spans="1:14" x14ac:dyDescent="0.3">
      <c r="A33" s="9"/>
      <c r="B33" s="16" t="s">
        <v>29</v>
      </c>
      <c r="C33" s="16"/>
      <c r="D33" s="16"/>
      <c r="E33" s="16" t="s">
        <v>30</v>
      </c>
      <c r="F33" s="16"/>
      <c r="G33" s="16"/>
      <c r="H33" s="16" t="s">
        <v>31</v>
      </c>
      <c r="I33" s="16"/>
      <c r="J33" s="16"/>
      <c r="K33" s="16" t="s">
        <v>32</v>
      </c>
      <c r="L33" s="16"/>
      <c r="M33" s="16"/>
      <c r="N33" s="16" t="s">
        <v>33</v>
      </c>
    </row>
    <row r="34" spans="1:14" x14ac:dyDescent="0.3">
      <c r="A34" s="8" t="s">
        <v>7</v>
      </c>
      <c r="B34" t="s">
        <v>28</v>
      </c>
      <c r="C34" t="s">
        <v>27</v>
      </c>
      <c r="D34" t="s">
        <v>26</v>
      </c>
      <c r="E34" t="s">
        <v>19</v>
      </c>
      <c r="F34" t="s">
        <v>21</v>
      </c>
      <c r="G34" t="s">
        <v>20</v>
      </c>
      <c r="H34" t="s">
        <v>24</v>
      </c>
      <c r="I34" t="s">
        <v>17</v>
      </c>
      <c r="J34" t="s">
        <v>25</v>
      </c>
      <c r="K34" t="s">
        <v>23</v>
      </c>
      <c r="L34" t="s">
        <v>22</v>
      </c>
      <c r="M34" t="s">
        <v>18</v>
      </c>
      <c r="N34" s="16"/>
    </row>
    <row r="35" spans="1:14" x14ac:dyDescent="0.3">
      <c r="A35" s="2" t="s">
        <v>5</v>
      </c>
      <c r="B35" s="17">
        <v>17101844.789999999</v>
      </c>
      <c r="C35" s="18">
        <v>20625353.16</v>
      </c>
      <c r="D35" s="18">
        <v>28693062.809999999</v>
      </c>
      <c r="E35" s="18">
        <v>29901819.449999999</v>
      </c>
      <c r="F35" s="18">
        <v>17134491.73</v>
      </c>
      <c r="G35" s="18">
        <v>15932938.42</v>
      </c>
      <c r="H35" s="18">
        <v>2111380.75</v>
      </c>
      <c r="I35" s="18">
        <v>7758449.8700000001</v>
      </c>
      <c r="J35" s="18">
        <v>9932571.8499999996</v>
      </c>
      <c r="K35" s="18">
        <v>14882796.6</v>
      </c>
      <c r="L35" s="18">
        <v>16079640.75</v>
      </c>
      <c r="M35" s="19">
        <v>16536602.9</v>
      </c>
      <c r="N35" s="3">
        <v>196690953.08000001</v>
      </c>
    </row>
    <row r="36" spans="1:14" x14ac:dyDescent="0.3">
      <c r="A36" s="2" t="s">
        <v>6</v>
      </c>
      <c r="B36" s="20">
        <v>10642927.749500014</v>
      </c>
      <c r="C36" s="21">
        <v>12833528.905300049</v>
      </c>
      <c r="D36" s="21">
        <v>18066375.183499936</v>
      </c>
      <c r="E36" s="21">
        <v>18894707.737599991</v>
      </c>
      <c r="F36" s="21">
        <v>10666133.077599978</v>
      </c>
      <c r="G36" s="21">
        <v>9920239.5835000277</v>
      </c>
      <c r="H36" s="21">
        <v>1336896.5531000004</v>
      </c>
      <c r="I36" s="21">
        <v>4831348.9012000058</v>
      </c>
      <c r="J36" s="21">
        <v>6209275.356900014</v>
      </c>
      <c r="K36" s="21">
        <v>9336005.6909999587</v>
      </c>
      <c r="L36" s="21">
        <v>10181585.144700006</v>
      </c>
      <c r="M36" s="22">
        <v>10452464.312899958</v>
      </c>
      <c r="N36" s="3">
        <v>123371488.19679993</v>
      </c>
    </row>
    <row r="37" spans="1:14" x14ac:dyDescent="0.3">
      <c r="A37" s="2" t="s">
        <v>8</v>
      </c>
      <c r="B37" s="20">
        <v>6458917.0404999852</v>
      </c>
      <c r="C37" s="21">
        <v>7791824.254699951</v>
      </c>
      <c r="D37" s="21">
        <v>10626687.626500063</v>
      </c>
      <c r="E37" s="21">
        <v>11007111.712400008</v>
      </c>
      <c r="F37" s="21">
        <v>6468358.6524000224</v>
      </c>
      <c r="G37" s="21">
        <v>6012698.8364999723</v>
      </c>
      <c r="H37" s="21">
        <v>774484.19689999963</v>
      </c>
      <c r="I37" s="21">
        <v>2927100.9687999943</v>
      </c>
      <c r="J37" s="21">
        <v>3723296.4930999856</v>
      </c>
      <c r="K37" s="21">
        <v>5546790.909000041</v>
      </c>
      <c r="L37" s="21">
        <v>5898055.6052999943</v>
      </c>
      <c r="M37" s="22">
        <v>6084138.587100042</v>
      </c>
      <c r="N37" s="3">
        <v>73319464.883200079</v>
      </c>
    </row>
    <row r="38" spans="1:14" x14ac:dyDescent="0.3">
      <c r="A38" s="2" t="s">
        <v>9</v>
      </c>
      <c r="B38" s="23">
        <v>0.37767370244622511</v>
      </c>
      <c r="C38" s="24">
        <v>0.3777789497350818</v>
      </c>
      <c r="D38" s="24">
        <v>0.37035738209155172</v>
      </c>
      <c r="E38" s="24">
        <v>0.3681084266730133</v>
      </c>
      <c r="F38" s="24">
        <v>0.37750513725918511</v>
      </c>
      <c r="G38" s="24">
        <v>0.37737538914682961</v>
      </c>
      <c r="H38" s="24">
        <v>0.3668140845273879</v>
      </c>
      <c r="I38" s="24">
        <v>0.37727909799589826</v>
      </c>
      <c r="J38" s="24">
        <v>0.37485724234655154</v>
      </c>
      <c r="K38" s="24">
        <v>0.37269816003532841</v>
      </c>
      <c r="L38" s="24">
        <v>0.36680269770952406</v>
      </c>
      <c r="M38" s="25">
        <v>0.36791949494657344</v>
      </c>
      <c r="N38" s="4">
        <v>0.3727648055748598</v>
      </c>
    </row>
    <row r="45" spans="1:14" x14ac:dyDescent="0.3">
      <c r="A45" s="1" t="s">
        <v>0</v>
      </c>
      <c r="B45" t="s" vm="1">
        <v>1</v>
      </c>
      <c r="E45" s="12"/>
    </row>
    <row r="46" spans="1:14" x14ac:dyDescent="0.3">
      <c r="A46" s="1" t="s">
        <v>2</v>
      </c>
      <c r="B46" t="s" vm="2">
        <v>1</v>
      </c>
      <c r="C46" s="5"/>
      <c r="D46" s="5"/>
      <c r="E46" s="5"/>
    </row>
    <row r="47" spans="1:14" ht="23.4" x14ac:dyDescent="0.45">
      <c r="A47" s="1" t="s">
        <v>3</v>
      </c>
      <c r="B47" t="s" vm="3">
        <v>1</v>
      </c>
      <c r="C47" s="5"/>
      <c r="D47" s="5"/>
      <c r="E47" s="13" t="s">
        <v>12</v>
      </c>
    </row>
    <row r="48" spans="1:14" ht="23.4" x14ac:dyDescent="0.45">
      <c r="A48" s="1" t="s">
        <v>4</v>
      </c>
      <c r="B48" t="s" vm="4">
        <v>1</v>
      </c>
      <c r="C48" s="5"/>
      <c r="D48" s="7"/>
      <c r="E48" s="13" t="s">
        <v>41</v>
      </c>
    </row>
    <row r="49" spans="1:14" x14ac:dyDescent="0.3">
      <c r="A49" s="1" t="s">
        <v>11</v>
      </c>
      <c r="B49" t="s" vm="8">
        <v>37</v>
      </c>
      <c r="C49" s="5"/>
      <c r="D49" s="5"/>
      <c r="E49" s="12" t="s">
        <v>14</v>
      </c>
    </row>
    <row r="50" spans="1:14" x14ac:dyDescent="0.3">
      <c r="A50" s="5"/>
      <c r="B50" s="5"/>
      <c r="C50" s="5"/>
      <c r="D50" s="5"/>
      <c r="E50" s="5"/>
    </row>
    <row r="51" spans="1:14" x14ac:dyDescent="0.3">
      <c r="A51" s="9"/>
      <c r="B51" s="15" t="s">
        <v>35</v>
      </c>
      <c r="C51" s="16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</row>
    <row r="52" spans="1:14" x14ac:dyDescent="0.3">
      <c r="A52" s="9"/>
      <c r="B52" s="16" t="s">
        <v>29</v>
      </c>
      <c r="C52" s="16"/>
      <c r="D52" s="16"/>
      <c r="E52" s="16" t="s">
        <v>30</v>
      </c>
      <c r="F52" s="16"/>
      <c r="G52" s="16"/>
      <c r="H52" s="16" t="s">
        <v>31</v>
      </c>
      <c r="I52" s="16"/>
      <c r="J52" s="16"/>
      <c r="K52" s="16" t="s">
        <v>32</v>
      </c>
      <c r="L52" s="16"/>
      <c r="M52" s="16"/>
      <c r="N52" s="16" t="s">
        <v>33</v>
      </c>
    </row>
    <row r="53" spans="1:14" x14ac:dyDescent="0.3">
      <c r="A53" s="8" t="s">
        <v>7</v>
      </c>
      <c r="B53" t="s">
        <v>28</v>
      </c>
      <c r="C53" t="s">
        <v>27</v>
      </c>
      <c r="D53" t="s">
        <v>26</v>
      </c>
      <c r="E53" t="s">
        <v>19</v>
      </c>
      <c r="F53" t="s">
        <v>21</v>
      </c>
      <c r="G53" t="s">
        <v>20</v>
      </c>
      <c r="H53" t="s">
        <v>24</v>
      </c>
      <c r="I53" t="s">
        <v>17</v>
      </c>
      <c r="J53" t="s">
        <v>25</v>
      </c>
      <c r="K53" t="s">
        <v>23</v>
      </c>
      <c r="L53" t="s">
        <v>22</v>
      </c>
      <c r="M53" t="s">
        <v>18</v>
      </c>
      <c r="N53" s="16"/>
    </row>
    <row r="54" spans="1:14" x14ac:dyDescent="0.3">
      <c r="A54" s="2" t="s">
        <v>5</v>
      </c>
      <c r="B54" s="17">
        <v>44817070.079999998</v>
      </c>
      <c r="C54" s="18">
        <v>54591631.43</v>
      </c>
      <c r="D54" s="18">
        <v>74342414.200000003</v>
      </c>
      <c r="E54" s="18">
        <v>78058681.439999998</v>
      </c>
      <c r="F54" s="18">
        <v>44788916.310000002</v>
      </c>
      <c r="G54" s="18">
        <v>41823079.060000002</v>
      </c>
      <c r="H54" s="18">
        <v>43950347.270000003</v>
      </c>
      <c r="I54" s="18">
        <v>43541437.909999996</v>
      </c>
      <c r="J54" s="18">
        <v>44400215.920000002</v>
      </c>
      <c r="K54" s="18">
        <v>41468863.57</v>
      </c>
      <c r="L54" s="18">
        <v>44047274.549999997</v>
      </c>
      <c r="M54" s="19">
        <v>43047163.530000001</v>
      </c>
      <c r="N54" s="3">
        <v>598877095.26999998</v>
      </c>
    </row>
    <row r="55" spans="1:14" x14ac:dyDescent="0.3">
      <c r="A55" s="2" t="s">
        <v>6</v>
      </c>
      <c r="B55" s="20">
        <v>28389759.972799961</v>
      </c>
      <c r="C55" s="21">
        <v>34653627.853799932</v>
      </c>
      <c r="D55" s="21">
        <v>47364021.602900021</v>
      </c>
      <c r="E55" s="21">
        <v>49757549.060300007</v>
      </c>
      <c r="F55" s="21">
        <v>28360377.980599977</v>
      </c>
      <c r="G55" s="21">
        <v>26543564.925000027</v>
      </c>
      <c r="H55" s="21">
        <v>27966289.114599966</v>
      </c>
      <c r="I55" s="21">
        <v>27722116.393400043</v>
      </c>
      <c r="J55" s="21">
        <v>28134310.449800026</v>
      </c>
      <c r="K55" s="21">
        <v>26354468.709000021</v>
      </c>
      <c r="L55" s="21">
        <v>28027929.991900027</v>
      </c>
      <c r="M55" s="22">
        <v>27440246.133399993</v>
      </c>
      <c r="N55" s="3">
        <v>380714262.18750006</v>
      </c>
    </row>
    <row r="56" spans="1:14" x14ac:dyDescent="0.3">
      <c r="A56" s="2" t="s">
        <v>8</v>
      </c>
      <c r="B56" s="20">
        <v>16427310.107200038</v>
      </c>
      <c r="C56" s="21">
        <v>19938003.576200068</v>
      </c>
      <c r="D56" s="21">
        <v>26978392.597099982</v>
      </c>
      <c r="E56" s="21">
        <v>28301132.37969999</v>
      </c>
      <c r="F56" s="21">
        <v>16428538.329400025</v>
      </c>
      <c r="G56" s="21">
        <v>15279514.134999976</v>
      </c>
      <c r="H56" s="21">
        <v>15984058.155400038</v>
      </c>
      <c r="I56" s="21">
        <v>15819321.516599953</v>
      </c>
      <c r="J56" s="21">
        <v>16265905.470199976</v>
      </c>
      <c r="K56" s="21">
        <v>15114394.860999979</v>
      </c>
      <c r="L56" s="21">
        <v>16019344.55809997</v>
      </c>
      <c r="M56" s="22">
        <v>15606917.396600008</v>
      </c>
      <c r="N56" s="3">
        <v>218162833.08249992</v>
      </c>
    </row>
    <row r="57" spans="1:14" x14ac:dyDescent="0.3">
      <c r="A57" s="2" t="s">
        <v>9</v>
      </c>
      <c r="B57" s="23">
        <v>0.36654136644534613</v>
      </c>
      <c r="C57" s="24">
        <v>0.36522087825430771</v>
      </c>
      <c r="D57" s="24">
        <v>0.36289368441171743</v>
      </c>
      <c r="E57" s="24">
        <v>0.36256226543429032</v>
      </c>
      <c r="F57" s="24">
        <v>0.36679919236474207</v>
      </c>
      <c r="G57" s="24">
        <v>0.36533690197892316</v>
      </c>
      <c r="H57" s="24">
        <v>0.36368445639815389</v>
      </c>
      <c r="I57" s="24">
        <v>0.36331646991765493</v>
      </c>
      <c r="J57" s="24">
        <v>0.36634744073109399</v>
      </c>
      <c r="K57" s="24">
        <v>0.3644757429990016</v>
      </c>
      <c r="L57" s="24">
        <v>0.36368526138696067</v>
      </c>
      <c r="M57" s="25">
        <v>0.3625539087081403</v>
      </c>
      <c r="N57" s="4">
        <v>0.36428648683607207</v>
      </c>
    </row>
    <row r="64" spans="1:14" ht="46.8" x14ac:dyDescent="0.3">
      <c r="A64" s="27" t="s">
        <v>40</v>
      </c>
      <c r="B64" s="26"/>
    </row>
    <row r="65" spans="1:14" x14ac:dyDescent="0.3">
      <c r="A65" s="12" t="s">
        <v>38</v>
      </c>
      <c r="B65" s="28">
        <f>B54/B35-1</f>
        <v>1.6205985746172824</v>
      </c>
      <c r="C65" s="29">
        <f>C54/C35-1</f>
        <v>1.6468216571376275</v>
      </c>
      <c r="D65" s="29">
        <f>D54/D35-1</f>
        <v>1.5909542906688396</v>
      </c>
      <c r="E65" s="29">
        <f>E54/E35-1</f>
        <v>1.6104993901968063</v>
      </c>
      <c r="F65" s="29">
        <f>F54/F35-1</f>
        <v>1.6139623524158075</v>
      </c>
      <c r="G65" s="29">
        <f>G54/G35-1</f>
        <v>1.6249444990951019</v>
      </c>
      <c r="H65" s="29">
        <f>H54/H35-1</f>
        <v>19.815926862078289</v>
      </c>
      <c r="I65" s="29">
        <f>I54/I35-1</f>
        <v>4.6121311137633212</v>
      </c>
      <c r="J65" s="29">
        <f>J54/J35-1</f>
        <v>3.470163074632076</v>
      </c>
      <c r="K65" s="29">
        <f>K54/K35-1</f>
        <v>1.7863623137871816</v>
      </c>
      <c r="L65" s="29">
        <f>L54/L35-1</f>
        <v>1.7393195678205684</v>
      </c>
      <c r="M65" s="30">
        <f>M54/M35-1</f>
        <v>1.6031442969462608</v>
      </c>
      <c r="N65" s="28">
        <f>N54/N35-1</f>
        <v>2.0447617742053392</v>
      </c>
    </row>
    <row r="66" spans="1:14" x14ac:dyDescent="0.3">
      <c r="A66" s="12" t="s">
        <v>39</v>
      </c>
      <c r="B66" s="28">
        <f>B35/B15-1</f>
        <v>1.6462569306077888</v>
      </c>
      <c r="C66" s="29">
        <f>C35/C15-1</f>
        <v>1.5658096048535382</v>
      </c>
      <c r="D66" s="29">
        <f>D35/D15-1</f>
        <v>1.6726546254181631</v>
      </c>
      <c r="E66" s="29">
        <f>E35/E15-1</f>
        <v>1.6145320325852714</v>
      </c>
      <c r="F66" s="29">
        <f>F35/F15-1</f>
        <v>1.6275283294101186</v>
      </c>
      <c r="G66" s="29">
        <f>G35/G15-1</f>
        <v>1.6202485595513103</v>
      </c>
      <c r="H66" s="29">
        <f>H35/H15-1</f>
        <v>-0.6707245112419582</v>
      </c>
      <c r="I66" s="29">
        <f>I35/I15-1</f>
        <v>0.22726868809626466</v>
      </c>
      <c r="J66" s="29">
        <f>J35/J15-1</f>
        <v>0.53052472533828809</v>
      </c>
      <c r="K66" s="29">
        <f>K35/K15-1</f>
        <v>1.4065218380159314</v>
      </c>
      <c r="L66" s="29">
        <f>L35/L15-1</f>
        <v>1.4800165885352987</v>
      </c>
      <c r="M66" s="30">
        <f>M35/M15-1</f>
        <v>1.6202652514302254</v>
      </c>
      <c r="N66" s="28">
        <f>N35/N15-1</f>
        <v>1.2484552938061557</v>
      </c>
    </row>
  </sheetData>
  <conditionalFormatting pivot="1" sqref="B15:M15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B16:M17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B18:M18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35:M35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B36:M37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B38:M38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54:M54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B55:M56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B57:M57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65:N66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{85DE2797-FC47-4F95-9A39-1ABE19E5A492}</x14:id>
        </ext>
      </extLst>
    </cfRule>
  </conditionalFormatting>
  <pageMargins left="0.7" right="0.7" top="0.75" bottom="0.75" header="0.3" footer="0.3"/>
  <pageSetup paperSize="3" orientation="landscape" r:id="rId4"/>
  <drawing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5DE2797-FC47-4F95-9A39-1ABE19E5A49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B65:N66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F31060-4D6C-4669-B27B-05011E82CF53}">
  <dimension ref="A7:E37"/>
  <sheetViews>
    <sheetView showGridLines="0" view="pageLayout" topLeftCell="A14" zoomScaleNormal="100" workbookViewId="0">
      <selection activeCell="B13" sqref="B13:D35"/>
    </sheetView>
  </sheetViews>
  <sheetFormatPr defaultRowHeight="14.4" x14ac:dyDescent="0.3"/>
  <cols>
    <col min="1" max="1" width="14" bestFit="1" customWidth="1"/>
    <col min="2" max="3" width="8.77734375" bestFit="1" customWidth="1"/>
    <col min="4" max="4" width="11.6640625" customWidth="1"/>
    <col min="5" max="5" width="6" customWidth="1"/>
    <col min="6" max="6" width="18.6640625" bestFit="1" customWidth="1"/>
  </cols>
  <sheetData>
    <row r="7" spans="1:5" ht="15.6" x14ac:dyDescent="0.3">
      <c r="A7" s="32" t="s">
        <v>68</v>
      </c>
    </row>
    <row r="8" spans="1:5" ht="23.4" customHeight="1" x14ac:dyDescent="0.45">
      <c r="A8" s="5" t="s">
        <v>2</v>
      </c>
      <c r="B8" s="5" t="s" vm="2">
        <v>1</v>
      </c>
      <c r="C8" s="5"/>
      <c r="D8" s="33" t="s">
        <v>12</v>
      </c>
      <c r="E8" s="33"/>
    </row>
    <row r="9" spans="1:5" ht="23.4" customHeight="1" x14ac:dyDescent="0.45">
      <c r="A9" s="5" t="s">
        <v>43</v>
      </c>
      <c r="B9" s="5" t="s" vm="9">
        <v>1</v>
      </c>
      <c r="C9" s="5"/>
      <c r="D9" s="33" t="s">
        <v>69</v>
      </c>
      <c r="E9" s="33"/>
    </row>
    <row r="10" spans="1:5" x14ac:dyDescent="0.3">
      <c r="A10" s="5" t="s">
        <v>11</v>
      </c>
      <c r="B10" s="5" t="s" vm="5">
        <v>1</v>
      </c>
      <c r="C10" s="5"/>
      <c r="D10" s="34" t="s">
        <v>14</v>
      </c>
      <c r="E10" s="5"/>
    </row>
    <row r="11" spans="1:5" x14ac:dyDescent="0.3">
      <c r="A11" s="5"/>
      <c r="B11" s="5"/>
      <c r="C11" s="5"/>
      <c r="D11" s="5"/>
      <c r="E11" s="5"/>
    </row>
    <row r="12" spans="1:5" x14ac:dyDescent="0.3">
      <c r="A12" s="5" t="s">
        <v>44</v>
      </c>
      <c r="B12" s="5" t="s">
        <v>5</v>
      </c>
      <c r="C12" s="5" t="s">
        <v>6</v>
      </c>
      <c r="D12" s="5" t="s">
        <v>8</v>
      </c>
      <c r="E12" s="5" t="s">
        <v>9</v>
      </c>
    </row>
    <row r="13" spans="1:5" x14ac:dyDescent="0.3">
      <c r="A13" s="35" t="s">
        <v>45</v>
      </c>
      <c r="B13" s="38">
        <v>35566014.32</v>
      </c>
      <c r="C13" s="39">
        <v>22096935.73250014</v>
      </c>
      <c r="D13" s="39">
        <v>13469078.587499861</v>
      </c>
      <c r="E13" s="40">
        <v>0.37870643773333162</v>
      </c>
    </row>
    <row r="14" spans="1:5" x14ac:dyDescent="0.3">
      <c r="A14" s="35" t="s">
        <v>46</v>
      </c>
      <c r="B14" s="41">
        <v>2958579.3</v>
      </c>
      <c r="C14" s="42">
        <v>2072311.5186999992</v>
      </c>
      <c r="D14" s="42">
        <v>886267.78130000061</v>
      </c>
      <c r="E14" s="43">
        <v>0.2995585689726149</v>
      </c>
    </row>
    <row r="15" spans="1:5" x14ac:dyDescent="0.3">
      <c r="A15" s="35" t="s">
        <v>47</v>
      </c>
      <c r="B15" s="41">
        <v>9689321.3000000007</v>
      </c>
      <c r="C15" s="42">
        <v>6255944.731300029</v>
      </c>
      <c r="D15" s="42">
        <v>3433376.5686999718</v>
      </c>
      <c r="E15" s="43">
        <v>0.35434644619535649</v>
      </c>
    </row>
    <row r="16" spans="1:5" x14ac:dyDescent="0.3">
      <c r="A16" s="35" t="s">
        <v>48</v>
      </c>
      <c r="B16" s="41">
        <v>51994022.890000001</v>
      </c>
      <c r="C16" s="42">
        <v>31512932.555700056</v>
      </c>
      <c r="D16" s="42">
        <v>20481090.334299944</v>
      </c>
      <c r="E16" s="43">
        <v>0.39391239984700371</v>
      </c>
    </row>
    <row r="17" spans="1:5" x14ac:dyDescent="0.3">
      <c r="A17" s="35" t="s">
        <v>49</v>
      </c>
      <c r="B17" s="41">
        <v>29735621.670000002</v>
      </c>
      <c r="C17" s="42">
        <v>17596935.953000005</v>
      </c>
      <c r="D17" s="42">
        <v>12138685.716999996</v>
      </c>
      <c r="E17" s="43">
        <v>0.40822034433020132</v>
      </c>
    </row>
    <row r="18" spans="1:5" x14ac:dyDescent="0.3">
      <c r="A18" s="35" t="s">
        <v>50</v>
      </c>
      <c r="B18" s="41">
        <v>37452404.579999998</v>
      </c>
      <c r="C18" s="42">
        <v>21233409.201800089</v>
      </c>
      <c r="D18" s="42">
        <v>16218995.378199909</v>
      </c>
      <c r="E18" s="43">
        <v>0.43305618317658123</v>
      </c>
    </row>
    <row r="19" spans="1:5" x14ac:dyDescent="0.3">
      <c r="A19" s="35" t="s">
        <v>51</v>
      </c>
      <c r="B19" s="41">
        <v>19255276.199999999</v>
      </c>
      <c r="C19" s="42">
        <v>13495291.670499966</v>
      </c>
      <c r="D19" s="42">
        <v>5759984.5295000337</v>
      </c>
      <c r="E19" s="43">
        <v>0.29913798533308156</v>
      </c>
    </row>
    <row r="20" spans="1:5" x14ac:dyDescent="0.3">
      <c r="A20" s="35" t="s">
        <v>52</v>
      </c>
      <c r="B20" s="41">
        <v>241851090.03</v>
      </c>
      <c r="C20" s="42">
        <v>161159625.54750004</v>
      </c>
      <c r="D20" s="42">
        <v>80691464.482499957</v>
      </c>
      <c r="E20" s="43">
        <v>0.33364110317836781</v>
      </c>
    </row>
    <row r="21" spans="1:5" x14ac:dyDescent="0.3">
      <c r="A21" s="35" t="s">
        <v>53</v>
      </c>
      <c r="B21" s="41">
        <v>27145721.800000001</v>
      </c>
      <c r="C21" s="42">
        <v>16348677.731100023</v>
      </c>
      <c r="D21" s="42">
        <v>10797044.068899978</v>
      </c>
      <c r="E21" s="43">
        <v>0.39774385623078101</v>
      </c>
    </row>
    <row r="22" spans="1:5" x14ac:dyDescent="0.3">
      <c r="A22" s="35" t="s">
        <v>54</v>
      </c>
      <c r="B22" s="41">
        <v>19085334.879999999</v>
      </c>
      <c r="C22" s="42">
        <v>12860072.601000015</v>
      </c>
      <c r="D22" s="42">
        <v>6225262.2789999843</v>
      </c>
      <c r="E22" s="43">
        <v>0.32618040595785369</v>
      </c>
    </row>
    <row r="23" spans="1:5" x14ac:dyDescent="0.3">
      <c r="A23" s="35" t="s">
        <v>55</v>
      </c>
      <c r="B23" s="41">
        <v>9803478.6099999994</v>
      </c>
      <c r="C23" s="42">
        <v>5422872.8154000025</v>
      </c>
      <c r="D23" s="42">
        <v>4380605.7945999969</v>
      </c>
      <c r="E23" s="43">
        <v>0.44684198016524229</v>
      </c>
    </row>
    <row r="24" spans="1:5" x14ac:dyDescent="0.3">
      <c r="A24" s="35" t="s">
        <v>56</v>
      </c>
      <c r="B24" s="41">
        <v>11565591.380000001</v>
      </c>
      <c r="C24" s="42">
        <v>6523858.3420000197</v>
      </c>
      <c r="D24" s="42">
        <v>5041733.0379999811</v>
      </c>
      <c r="E24" s="43">
        <v>0.43592522615994245</v>
      </c>
    </row>
    <row r="25" spans="1:5" x14ac:dyDescent="0.3">
      <c r="A25" s="35" t="s">
        <v>57</v>
      </c>
      <c r="B25" s="41">
        <v>13387596.560000001</v>
      </c>
      <c r="C25" s="42">
        <v>7365506.1037999941</v>
      </c>
      <c r="D25" s="42">
        <v>6022090.4562000064</v>
      </c>
      <c r="E25" s="43">
        <v>0.44982610801053347</v>
      </c>
    </row>
    <row r="26" spans="1:5" x14ac:dyDescent="0.3">
      <c r="A26" s="35" t="s">
        <v>58</v>
      </c>
      <c r="B26" s="41">
        <v>16156089.1</v>
      </c>
      <c r="C26" s="42">
        <v>11188543.725499986</v>
      </c>
      <c r="D26" s="42">
        <v>4967545.3745000139</v>
      </c>
      <c r="E26" s="43">
        <v>0.30747202146217517</v>
      </c>
    </row>
    <row r="27" spans="1:5" x14ac:dyDescent="0.3">
      <c r="A27" s="35" t="s">
        <v>59</v>
      </c>
      <c r="B27" s="41">
        <v>10975262.880000001</v>
      </c>
      <c r="C27" s="42">
        <v>6674028.7047000015</v>
      </c>
      <c r="D27" s="42">
        <v>4301234.1752999993</v>
      </c>
      <c r="E27" s="43">
        <v>0.39190261065528109</v>
      </c>
    </row>
    <row r="28" spans="1:5" x14ac:dyDescent="0.3">
      <c r="A28" s="35" t="s">
        <v>60</v>
      </c>
      <c r="B28" s="41">
        <v>50916830.140000001</v>
      </c>
      <c r="C28" s="42">
        <v>30159174.163700074</v>
      </c>
      <c r="D28" s="42">
        <v>20757655.976299927</v>
      </c>
      <c r="E28" s="43">
        <v>0.40767769555223782</v>
      </c>
    </row>
    <row r="29" spans="1:5" x14ac:dyDescent="0.3">
      <c r="A29" s="35" t="s">
        <v>61</v>
      </c>
      <c r="B29" s="41">
        <v>8391108.9700000007</v>
      </c>
      <c r="C29" s="42">
        <v>4906713.1170999995</v>
      </c>
      <c r="D29" s="42">
        <v>3484395.8529000012</v>
      </c>
      <c r="E29" s="43">
        <v>0.41524855240915803</v>
      </c>
    </row>
    <row r="30" spans="1:5" x14ac:dyDescent="0.3">
      <c r="A30" s="35" t="s">
        <v>62</v>
      </c>
      <c r="B30" s="41">
        <v>16164030.890000001</v>
      </c>
      <c r="C30" s="42">
        <v>9591084.0703999624</v>
      </c>
      <c r="D30" s="42">
        <v>6572946.8196000382</v>
      </c>
      <c r="E30" s="43">
        <v>0.40664032779511955</v>
      </c>
    </row>
    <row r="31" spans="1:5" x14ac:dyDescent="0.3">
      <c r="A31" s="35" t="s">
        <v>63</v>
      </c>
      <c r="B31" s="41">
        <v>79053824.980000004</v>
      </c>
      <c r="C31" s="42">
        <v>50223835.936799861</v>
      </c>
      <c r="D31" s="42">
        <v>28829989.043200143</v>
      </c>
      <c r="E31" s="43">
        <v>0.36468809764099214</v>
      </c>
    </row>
    <row r="32" spans="1:5" x14ac:dyDescent="0.3">
      <c r="A32" s="35" t="s">
        <v>64</v>
      </c>
      <c r="B32" s="41">
        <v>14392773.52</v>
      </c>
      <c r="C32" s="42">
        <v>9543423.2183999773</v>
      </c>
      <c r="D32" s="42">
        <v>4849350.3016000222</v>
      </c>
      <c r="E32" s="43">
        <v>0.33692952194804093</v>
      </c>
    </row>
    <row r="33" spans="1:5" x14ac:dyDescent="0.3">
      <c r="A33" s="35" t="s">
        <v>65</v>
      </c>
      <c r="B33" s="41">
        <v>2047255.3</v>
      </c>
      <c r="C33" s="42">
        <v>1216231.1073999999</v>
      </c>
      <c r="D33" s="42">
        <v>831024.19260000018</v>
      </c>
      <c r="E33" s="43">
        <v>0.40592113382244033</v>
      </c>
    </row>
    <row r="34" spans="1:5" x14ac:dyDescent="0.3">
      <c r="A34" s="35" t="s">
        <v>66</v>
      </c>
      <c r="B34" s="41">
        <v>44229350.520000003</v>
      </c>
      <c r="C34" s="42">
        <v>25336370.506199945</v>
      </c>
      <c r="D34" s="42">
        <v>18892980.013800059</v>
      </c>
      <c r="E34" s="43">
        <v>0.4271593363157542</v>
      </c>
    </row>
    <row r="35" spans="1:5" x14ac:dyDescent="0.3">
      <c r="A35" s="35" t="s">
        <v>67</v>
      </c>
      <c r="B35" s="44">
        <v>131229726.88</v>
      </c>
      <c r="C35" s="45">
        <v>82540645.163099781</v>
      </c>
      <c r="D35" s="45">
        <v>48689081.716900215</v>
      </c>
      <c r="E35" s="30">
        <v>0.37102174083942752</v>
      </c>
    </row>
    <row r="36" spans="1:5" x14ac:dyDescent="0.3">
      <c r="A36" s="35" t="s">
        <v>33</v>
      </c>
      <c r="B36" s="36">
        <v>883046306.70000005</v>
      </c>
      <c r="C36" s="36">
        <v>555324424.21760058</v>
      </c>
      <c r="D36" s="36">
        <v>327721882.48239946</v>
      </c>
      <c r="E36" s="37">
        <v>0.37112649698645689</v>
      </c>
    </row>
    <row r="37" spans="1:5" x14ac:dyDescent="0.3">
      <c r="A37" s="5"/>
      <c r="B37" s="5"/>
      <c r="C37" s="5"/>
      <c r="D37" s="5"/>
      <c r="E37" s="5"/>
    </row>
  </sheetData>
  <phoneticPr fontId="1" type="noConversion"/>
  <conditionalFormatting pivot="1" sqref="B13:D35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E13:E35">
    <cfRule type="colorScale" priority="1">
      <colorScale>
        <cfvo type="min"/>
        <cfvo type="max"/>
        <color theme="7" tint="0.79998168889431442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&amp;L&amp;"Aptos Display,Bold"&amp;24AtliQ Hardwares&amp;R&amp;G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D7887-D878-4A3C-8C95-8DF23B37E7ED}">
  <dimension ref="A4:J188"/>
  <sheetViews>
    <sheetView showGridLines="0" view="pageLayout" topLeftCell="A7" zoomScaleNormal="100" workbookViewId="0">
      <selection activeCell="B13" sqref="B13:E18"/>
    </sheetView>
  </sheetViews>
  <sheetFormatPr defaultRowHeight="14.4" x14ac:dyDescent="0.3"/>
  <cols>
    <col min="1" max="1" width="12.5546875" bestFit="1" customWidth="1"/>
    <col min="2" max="2" width="10.44140625" bestFit="1" customWidth="1"/>
    <col min="3" max="5" width="6" bestFit="1" customWidth="1"/>
    <col min="6" max="6" width="10.77734375" bestFit="1" customWidth="1"/>
  </cols>
  <sheetData>
    <row r="4" spans="1:10" ht="21" x14ac:dyDescent="0.4">
      <c r="G4" s="50" t="s">
        <v>76</v>
      </c>
      <c r="H4" s="50"/>
      <c r="I4" s="51"/>
      <c r="J4" s="51"/>
    </row>
    <row r="5" spans="1:10" x14ac:dyDescent="0.3">
      <c r="G5" s="34" t="s">
        <v>14</v>
      </c>
      <c r="H5" s="5"/>
    </row>
    <row r="8" spans="1:10" x14ac:dyDescent="0.3">
      <c r="A8" s="52" t="s">
        <v>68</v>
      </c>
    </row>
    <row r="9" spans="1:10" x14ac:dyDescent="0.3">
      <c r="A9" s="5" t="s">
        <v>11</v>
      </c>
      <c r="B9" s="5" t="s" vm="6">
        <v>34</v>
      </c>
      <c r="C9" s="5"/>
      <c r="D9" s="5"/>
      <c r="E9" s="5"/>
      <c r="F9" s="5"/>
      <c r="G9" s="5"/>
    </row>
    <row r="10" spans="1:10" x14ac:dyDescent="0.3">
      <c r="A10" s="5"/>
      <c r="B10" s="5"/>
      <c r="C10" s="5"/>
      <c r="D10" s="5"/>
      <c r="E10" s="5"/>
      <c r="F10" s="5"/>
      <c r="G10" s="5"/>
    </row>
    <row r="11" spans="1:10" x14ac:dyDescent="0.3">
      <c r="A11" s="5" t="s">
        <v>9</v>
      </c>
      <c r="B11" s="5" t="s">
        <v>35</v>
      </c>
      <c r="C11" s="5"/>
      <c r="D11" s="5"/>
      <c r="E11" s="5"/>
      <c r="F11" s="5"/>
      <c r="G11" s="5"/>
    </row>
    <row r="12" spans="1:10" x14ac:dyDescent="0.3">
      <c r="A12" s="5" t="s">
        <v>75</v>
      </c>
      <c r="B12" s="5" t="s">
        <v>29</v>
      </c>
      <c r="C12" s="5" t="s">
        <v>30</v>
      </c>
      <c r="D12" s="5" t="s">
        <v>31</v>
      </c>
      <c r="E12" s="5" t="s">
        <v>32</v>
      </c>
      <c r="F12" s="5" t="s">
        <v>33</v>
      </c>
      <c r="G12" s="5"/>
    </row>
    <row r="13" spans="1:10" x14ac:dyDescent="0.3">
      <c r="A13" s="35" t="s">
        <v>70</v>
      </c>
      <c r="B13" s="46">
        <v>0.42976508165700855</v>
      </c>
      <c r="C13" s="47">
        <v>0.42203612922769113</v>
      </c>
      <c r="D13" s="47">
        <v>0.42591777333067843</v>
      </c>
      <c r="E13" s="40">
        <v>0.42455477530384811</v>
      </c>
      <c r="F13" s="37">
        <v>0.42566706554682809</v>
      </c>
      <c r="G13" s="5"/>
    </row>
    <row r="14" spans="1:10" x14ac:dyDescent="0.3">
      <c r="A14" s="35" t="s">
        <v>52</v>
      </c>
      <c r="B14" s="48">
        <v>0.42536826940566791</v>
      </c>
      <c r="C14" s="49">
        <v>0.42249821798003162</v>
      </c>
      <c r="D14" s="49">
        <v>0.42044767349741929</v>
      </c>
      <c r="E14" s="43">
        <v>0.42537682430396778</v>
      </c>
      <c r="F14" s="37">
        <v>0.42352114702223331</v>
      </c>
      <c r="G14" s="5"/>
    </row>
    <row r="15" spans="1:10" x14ac:dyDescent="0.3">
      <c r="A15" s="35" t="s">
        <v>71</v>
      </c>
      <c r="B15" s="48">
        <v>0.35145535174740689</v>
      </c>
      <c r="C15" s="49">
        <v>0.3541834456550077</v>
      </c>
      <c r="D15" s="49">
        <v>0.35359958252716223</v>
      </c>
      <c r="E15" s="43">
        <v>0.3571907935200791</v>
      </c>
      <c r="F15" s="37">
        <v>0.35389516812371025</v>
      </c>
      <c r="G15" s="5"/>
    </row>
    <row r="16" spans="1:10" x14ac:dyDescent="0.3">
      <c r="A16" s="35" t="s">
        <v>72</v>
      </c>
      <c r="B16" s="48">
        <v>0.3659463489972678</v>
      </c>
      <c r="C16" s="49">
        <v>0.37009948198457099</v>
      </c>
      <c r="D16" s="49">
        <v>0.36542699525454159</v>
      </c>
      <c r="E16" s="43">
        <v>0.36558294497378324</v>
      </c>
      <c r="F16" s="37">
        <v>0.36694249399146284</v>
      </c>
      <c r="G16" s="5"/>
    </row>
    <row r="17" spans="1:7" x14ac:dyDescent="0.3">
      <c r="A17" s="35" t="s">
        <v>73</v>
      </c>
      <c r="B17" s="48">
        <v>0.4450724313089639</v>
      </c>
      <c r="C17" s="49">
        <v>0.44345630135973607</v>
      </c>
      <c r="D17" s="49">
        <v>0.44049661892944875</v>
      </c>
      <c r="E17" s="43">
        <v>0.44480386260948818</v>
      </c>
      <c r="F17" s="37">
        <v>0.4435201048921078</v>
      </c>
      <c r="G17" s="5"/>
    </row>
    <row r="18" spans="1:7" x14ac:dyDescent="0.3">
      <c r="A18" s="35" t="s">
        <v>74</v>
      </c>
      <c r="B18" s="28">
        <v>0.44519189621901417</v>
      </c>
      <c r="C18" s="29">
        <v>0.44054930849427071</v>
      </c>
      <c r="D18" s="29">
        <v>0.44005042023345631</v>
      </c>
      <c r="E18" s="30">
        <v>0.4415740895623626</v>
      </c>
      <c r="F18" s="37">
        <v>0.44207311752031186</v>
      </c>
      <c r="G18" s="5"/>
    </row>
    <row r="19" spans="1:7" x14ac:dyDescent="0.3">
      <c r="A19" s="5"/>
      <c r="B19" s="5"/>
      <c r="C19" s="5"/>
      <c r="D19" s="5"/>
      <c r="E19" s="5"/>
      <c r="F19" s="5"/>
      <c r="G19" s="5"/>
    </row>
    <row r="20" spans="1:7" x14ac:dyDescent="0.3">
      <c r="A20" s="5"/>
      <c r="B20" s="5"/>
      <c r="C20" s="5"/>
      <c r="D20" s="5"/>
      <c r="E20" s="5"/>
      <c r="F20" s="5"/>
      <c r="G20" s="5"/>
    </row>
    <row r="21" spans="1:7" x14ac:dyDescent="0.3">
      <c r="A21" s="5"/>
      <c r="B21" s="5"/>
      <c r="C21" s="5"/>
      <c r="D21" s="5"/>
      <c r="E21" s="5"/>
      <c r="F21" s="5"/>
      <c r="G21" s="5"/>
    </row>
    <row r="22" spans="1:7" x14ac:dyDescent="0.3">
      <c r="A22" s="5"/>
      <c r="B22" s="5"/>
      <c r="C22" s="5"/>
      <c r="D22" s="5"/>
      <c r="E22" s="5"/>
      <c r="F22" s="5"/>
      <c r="G22" s="5"/>
    </row>
    <row r="23" spans="1:7" x14ac:dyDescent="0.3">
      <c r="A23" s="5"/>
      <c r="B23" s="5"/>
      <c r="C23" s="5"/>
      <c r="D23" s="5"/>
      <c r="E23" s="5"/>
      <c r="F23" s="5"/>
      <c r="G23" s="5"/>
    </row>
    <row r="24" spans="1:7" x14ac:dyDescent="0.3">
      <c r="A24" s="5"/>
      <c r="B24" s="5"/>
      <c r="C24" s="5"/>
      <c r="D24" s="5"/>
      <c r="E24" s="5"/>
      <c r="F24" s="5"/>
      <c r="G24" s="5"/>
    </row>
    <row r="25" spans="1:7" x14ac:dyDescent="0.3">
      <c r="A25" s="5"/>
      <c r="B25" s="5"/>
      <c r="C25" s="5"/>
      <c r="D25" s="5"/>
      <c r="E25" s="5"/>
      <c r="F25" s="5"/>
      <c r="G25" s="5"/>
    </row>
    <row r="26" spans="1:7" x14ac:dyDescent="0.3">
      <c r="A26" s="5"/>
      <c r="B26" s="5"/>
      <c r="C26" s="5"/>
      <c r="D26" s="5"/>
      <c r="E26" s="5"/>
      <c r="F26" s="5"/>
      <c r="G26" s="5"/>
    </row>
    <row r="27" spans="1:7" x14ac:dyDescent="0.3">
      <c r="A27" s="5" t="s">
        <v>11</v>
      </c>
      <c r="B27" s="5" t="s" vm="7">
        <v>36</v>
      </c>
      <c r="C27" s="5"/>
      <c r="D27" s="5"/>
      <c r="E27" s="5"/>
      <c r="F27" s="5"/>
      <c r="G27" s="5"/>
    </row>
    <row r="28" spans="1:7" x14ac:dyDescent="0.3">
      <c r="A28" s="5"/>
      <c r="B28" s="5"/>
      <c r="C28" s="5"/>
      <c r="D28" s="5"/>
      <c r="E28" s="5"/>
      <c r="F28" s="5"/>
      <c r="G28" s="5"/>
    </row>
    <row r="29" spans="1:7" x14ac:dyDescent="0.3">
      <c r="A29" s="5" t="s">
        <v>9</v>
      </c>
      <c r="B29" s="5" t="s">
        <v>35</v>
      </c>
      <c r="C29" s="5"/>
      <c r="D29" s="5"/>
      <c r="E29" s="5"/>
      <c r="F29" s="5"/>
      <c r="G29" s="5"/>
    </row>
    <row r="30" spans="1:7" x14ac:dyDescent="0.3">
      <c r="A30" s="5" t="s">
        <v>75</v>
      </c>
      <c r="B30" s="5" t="s">
        <v>29</v>
      </c>
      <c r="C30" s="5" t="s">
        <v>30</v>
      </c>
      <c r="D30" s="5" t="s">
        <v>31</v>
      </c>
      <c r="E30" s="5" t="s">
        <v>32</v>
      </c>
      <c r="F30" s="5" t="s">
        <v>33</v>
      </c>
      <c r="G30" s="5"/>
    </row>
    <row r="31" spans="1:7" x14ac:dyDescent="0.3">
      <c r="A31" s="35" t="s">
        <v>70</v>
      </c>
      <c r="B31" s="46">
        <v>0.43336338583084344</v>
      </c>
      <c r="C31" s="47">
        <v>0.43042034785667999</v>
      </c>
      <c r="D31" s="47">
        <v>0.42767469263300478</v>
      </c>
      <c r="E31" s="40">
        <v>0.41791787272016984</v>
      </c>
      <c r="F31" s="37">
        <v>0.42823980251923854</v>
      </c>
      <c r="G31" s="5"/>
    </row>
    <row r="32" spans="1:7" x14ac:dyDescent="0.3">
      <c r="A32" s="35" t="s">
        <v>52</v>
      </c>
      <c r="B32" s="48">
        <v>0.32348034967803541</v>
      </c>
      <c r="C32" s="49">
        <v>0.32129928587299911</v>
      </c>
      <c r="D32" s="49">
        <v>0.32442150323146318</v>
      </c>
      <c r="E32" s="43">
        <v>0.32027940420333723</v>
      </c>
      <c r="F32" s="37">
        <v>0.32207329269468532</v>
      </c>
      <c r="G32" s="5"/>
    </row>
    <row r="33" spans="1:7" x14ac:dyDescent="0.3">
      <c r="A33" s="35" t="s">
        <v>71</v>
      </c>
      <c r="B33" s="48">
        <v>0.39868349886980298</v>
      </c>
      <c r="C33" s="49">
        <v>0.40058959078858991</v>
      </c>
      <c r="D33" s="49">
        <v>0.391145430587926</v>
      </c>
      <c r="E33" s="43">
        <v>0.3966921724278788</v>
      </c>
      <c r="F33" s="37">
        <v>0.39784517138635844</v>
      </c>
      <c r="G33" s="5"/>
    </row>
    <row r="34" spans="1:7" x14ac:dyDescent="0.3">
      <c r="A34" s="35" t="s">
        <v>72</v>
      </c>
      <c r="B34" s="48">
        <v>0.37647924219724316</v>
      </c>
      <c r="C34" s="49">
        <v>0.37844477203447169</v>
      </c>
      <c r="D34" s="49">
        <v>0.3850996824693132</v>
      </c>
      <c r="E34" s="43">
        <v>0.37741001000114011</v>
      </c>
      <c r="F34" s="37">
        <v>0.37811767762925258</v>
      </c>
      <c r="G34" s="5"/>
    </row>
    <row r="35" spans="1:7" x14ac:dyDescent="0.3">
      <c r="A35" s="35" t="s">
        <v>73</v>
      </c>
      <c r="B35" s="48">
        <v>0.38413370256303253</v>
      </c>
      <c r="C35" s="49">
        <v>0.38292638802218437</v>
      </c>
      <c r="D35" s="49">
        <v>0.3877878086898513</v>
      </c>
      <c r="E35" s="43">
        <v>0.37689561964491103</v>
      </c>
      <c r="F35" s="37">
        <v>0.38234476683821905</v>
      </c>
      <c r="G35" s="5"/>
    </row>
    <row r="36" spans="1:7" x14ac:dyDescent="0.3">
      <c r="A36" s="35" t="s">
        <v>74</v>
      </c>
      <c r="B36" s="28">
        <v>0.38458368306700286</v>
      </c>
      <c r="C36" s="29">
        <v>0.37283218324694006</v>
      </c>
      <c r="D36" s="29">
        <v>0.38156393240479242</v>
      </c>
      <c r="E36" s="30">
        <v>0.37782722493269699</v>
      </c>
      <c r="F36" s="37">
        <v>0.37897721682698893</v>
      </c>
      <c r="G36" s="5"/>
    </row>
    <row r="37" spans="1:7" x14ac:dyDescent="0.3">
      <c r="A37" s="5"/>
      <c r="B37" s="5"/>
      <c r="C37" s="5"/>
      <c r="D37" s="5"/>
      <c r="E37" s="5"/>
      <c r="F37" s="5"/>
      <c r="G37" s="5"/>
    </row>
    <row r="38" spans="1:7" x14ac:dyDescent="0.3">
      <c r="A38" s="5"/>
      <c r="B38" s="5"/>
      <c r="C38" s="5"/>
      <c r="D38" s="5"/>
      <c r="E38" s="5"/>
      <c r="F38" s="5"/>
      <c r="G38" s="5"/>
    </row>
    <row r="39" spans="1:7" x14ac:dyDescent="0.3">
      <c r="A39" s="5"/>
      <c r="B39" s="5"/>
      <c r="C39" s="5"/>
      <c r="D39" s="5"/>
      <c r="E39" s="5"/>
      <c r="F39" s="5"/>
      <c r="G39" s="5"/>
    </row>
    <row r="40" spans="1:7" x14ac:dyDescent="0.3">
      <c r="A40" s="5"/>
      <c r="B40" s="5"/>
      <c r="C40" s="5"/>
      <c r="D40" s="5"/>
      <c r="E40" s="5"/>
      <c r="F40" s="5"/>
      <c r="G40" s="5"/>
    </row>
    <row r="41" spans="1:7" x14ac:dyDescent="0.3">
      <c r="A41" s="5"/>
      <c r="B41" s="5"/>
      <c r="C41" s="5"/>
      <c r="D41" s="5"/>
      <c r="E41" s="5"/>
      <c r="F41" s="5"/>
      <c r="G41" s="5"/>
    </row>
    <row r="42" spans="1:7" x14ac:dyDescent="0.3">
      <c r="A42" s="5"/>
      <c r="B42" s="5"/>
      <c r="C42" s="5"/>
      <c r="D42" s="5"/>
      <c r="E42" s="5"/>
      <c r="F42" s="5"/>
      <c r="G42" s="5"/>
    </row>
    <row r="43" spans="1:7" x14ac:dyDescent="0.3">
      <c r="A43" s="5"/>
      <c r="B43" s="5"/>
      <c r="C43" s="5"/>
      <c r="D43" s="5"/>
      <c r="E43" s="5"/>
      <c r="F43" s="5"/>
      <c r="G43" s="5"/>
    </row>
    <row r="44" spans="1:7" x14ac:dyDescent="0.3">
      <c r="A44" s="5"/>
      <c r="B44" s="5"/>
      <c r="C44" s="5"/>
      <c r="D44" s="5"/>
      <c r="E44" s="5"/>
      <c r="F44" s="5"/>
      <c r="G44" s="5"/>
    </row>
    <row r="45" spans="1:7" x14ac:dyDescent="0.3">
      <c r="A45" s="5"/>
      <c r="B45" s="5"/>
      <c r="C45" s="5"/>
      <c r="D45" s="5"/>
      <c r="E45" s="5"/>
      <c r="F45" s="5"/>
      <c r="G45" s="5"/>
    </row>
    <row r="46" spans="1:7" x14ac:dyDescent="0.3">
      <c r="A46" s="5"/>
      <c r="B46" s="5"/>
      <c r="C46" s="5"/>
      <c r="D46" s="5"/>
      <c r="E46" s="5"/>
      <c r="F46" s="5"/>
      <c r="G46" s="5"/>
    </row>
    <row r="47" spans="1:7" x14ac:dyDescent="0.3">
      <c r="A47" s="5"/>
      <c r="B47" s="5"/>
      <c r="C47" s="5"/>
      <c r="D47" s="5"/>
      <c r="E47" s="5"/>
      <c r="F47" s="5"/>
      <c r="G47" s="5"/>
    </row>
    <row r="48" spans="1:7" x14ac:dyDescent="0.3">
      <c r="A48" s="5" t="s">
        <v>11</v>
      </c>
      <c r="B48" s="5" t="s" vm="8">
        <v>37</v>
      </c>
      <c r="C48" s="5"/>
      <c r="D48" s="5"/>
      <c r="E48" s="5"/>
      <c r="F48" s="5"/>
      <c r="G48" s="5"/>
    </row>
    <row r="49" spans="1:7" x14ac:dyDescent="0.3">
      <c r="A49" s="5"/>
      <c r="B49" s="5"/>
      <c r="C49" s="5"/>
      <c r="D49" s="5"/>
      <c r="E49" s="5"/>
      <c r="F49" s="5"/>
      <c r="G49" s="5"/>
    </row>
    <row r="50" spans="1:7" x14ac:dyDescent="0.3">
      <c r="A50" s="5" t="s">
        <v>9</v>
      </c>
      <c r="B50" s="5" t="s">
        <v>35</v>
      </c>
      <c r="C50" s="5"/>
      <c r="D50" s="5"/>
      <c r="E50" s="5"/>
      <c r="F50" s="5"/>
      <c r="G50" s="5"/>
    </row>
    <row r="51" spans="1:7" x14ac:dyDescent="0.3">
      <c r="A51" s="5" t="s">
        <v>75</v>
      </c>
      <c r="B51" s="5" t="s">
        <v>29</v>
      </c>
      <c r="C51" s="5" t="s">
        <v>30</v>
      </c>
      <c r="D51" s="5" t="s">
        <v>31</v>
      </c>
      <c r="E51" s="5" t="s">
        <v>32</v>
      </c>
      <c r="F51" s="5" t="s">
        <v>33</v>
      </c>
      <c r="G51" s="5"/>
    </row>
    <row r="52" spans="1:7" x14ac:dyDescent="0.3">
      <c r="A52" s="35" t="s">
        <v>70</v>
      </c>
      <c r="B52" s="46">
        <v>0.38989787694631461</v>
      </c>
      <c r="C52" s="47">
        <v>0.37846480544187028</v>
      </c>
      <c r="D52" s="47">
        <v>0.38269200230549055</v>
      </c>
      <c r="E52" s="40">
        <v>0.38002904199264448</v>
      </c>
      <c r="F52" s="37">
        <v>0.38308437901058195</v>
      </c>
      <c r="G52" s="5"/>
    </row>
    <row r="53" spans="1:7" x14ac:dyDescent="0.3">
      <c r="A53" s="35" t="s">
        <v>52</v>
      </c>
      <c r="B53" s="48">
        <v>0.32265661321567829</v>
      </c>
      <c r="C53" s="49">
        <v>0.31810745423020081</v>
      </c>
      <c r="D53" s="49">
        <v>0.31920102583978843</v>
      </c>
      <c r="E53" s="43">
        <v>0.31971816063025155</v>
      </c>
      <c r="F53" s="37">
        <v>0.3200344567731489</v>
      </c>
      <c r="G53" s="5"/>
    </row>
    <row r="54" spans="1:7" x14ac:dyDescent="0.3">
      <c r="A54" s="35" t="s">
        <v>71</v>
      </c>
      <c r="B54" s="48">
        <v>0.3709763140134934</v>
      </c>
      <c r="C54" s="49">
        <v>0.37445340838407454</v>
      </c>
      <c r="D54" s="49">
        <v>0.37466464320883691</v>
      </c>
      <c r="E54" s="43">
        <v>0.37385126996782625</v>
      </c>
      <c r="F54" s="37">
        <v>0.3733541144522049</v>
      </c>
      <c r="G54" s="5"/>
    </row>
    <row r="55" spans="1:7" x14ac:dyDescent="0.3">
      <c r="A55" s="35" t="s">
        <v>72</v>
      </c>
      <c r="B55" s="48">
        <v>0.37881068797678241</v>
      </c>
      <c r="C55" s="49">
        <v>0.38715787605742785</v>
      </c>
      <c r="D55" s="49">
        <v>0.38249922925809671</v>
      </c>
      <c r="E55" s="43">
        <v>0.38313479753712737</v>
      </c>
      <c r="F55" s="37">
        <v>0.38288781933826566</v>
      </c>
      <c r="G55" s="5"/>
    </row>
    <row r="56" spans="1:7" x14ac:dyDescent="0.3">
      <c r="A56" s="35" t="s">
        <v>73</v>
      </c>
      <c r="B56" s="48">
        <v>0.38475217925862104</v>
      </c>
      <c r="C56" s="49">
        <v>0.38440492866947212</v>
      </c>
      <c r="D56" s="49">
        <v>0.38124285648119804</v>
      </c>
      <c r="E56" s="43">
        <v>0.381211021735061</v>
      </c>
      <c r="F56" s="37">
        <v>0.3830912013364362</v>
      </c>
      <c r="G56" s="5"/>
    </row>
    <row r="57" spans="1:7" x14ac:dyDescent="0.3">
      <c r="A57" s="35" t="s">
        <v>74</v>
      </c>
      <c r="B57" s="28">
        <v>0.38638417514412227</v>
      </c>
      <c r="C57" s="29">
        <v>0.38285937420241634</v>
      </c>
      <c r="D57" s="29">
        <v>0.38599976969399641</v>
      </c>
      <c r="E57" s="30">
        <v>0.38480075989852119</v>
      </c>
      <c r="F57" s="37">
        <v>0.38500851563078392</v>
      </c>
      <c r="G57" s="5"/>
    </row>
    <row r="58" spans="1:7" x14ac:dyDescent="0.3">
      <c r="A58" s="5"/>
      <c r="B58" s="5"/>
      <c r="C58" s="5"/>
      <c r="D58" s="5"/>
      <c r="E58" s="5"/>
      <c r="F58" s="5"/>
      <c r="G58" s="5"/>
    </row>
    <row r="59" spans="1:7" x14ac:dyDescent="0.3">
      <c r="A59" s="5"/>
      <c r="B59" s="5"/>
      <c r="C59" s="5"/>
      <c r="D59" s="5"/>
      <c r="E59" s="5"/>
      <c r="F59" s="5"/>
      <c r="G59" s="5"/>
    </row>
    <row r="60" spans="1:7" x14ac:dyDescent="0.3">
      <c r="A60" s="5"/>
      <c r="B60" s="5"/>
      <c r="C60" s="5"/>
      <c r="D60" s="5"/>
      <c r="E60" s="5"/>
      <c r="F60" s="5"/>
      <c r="G60" s="5"/>
    </row>
    <row r="61" spans="1:7" x14ac:dyDescent="0.3">
      <c r="A61" s="5"/>
      <c r="B61" s="5"/>
      <c r="C61" s="5"/>
      <c r="D61" s="5"/>
      <c r="E61" s="5"/>
      <c r="F61" s="5"/>
      <c r="G61" s="5"/>
    </row>
    <row r="62" spans="1:7" x14ac:dyDescent="0.3">
      <c r="A62" s="5"/>
      <c r="B62" s="5"/>
      <c r="C62" s="5"/>
      <c r="D62" s="5"/>
      <c r="E62" s="5"/>
      <c r="F62" s="5"/>
      <c r="G62" s="5"/>
    </row>
    <row r="63" spans="1:7" x14ac:dyDescent="0.3">
      <c r="A63" s="5"/>
      <c r="B63" s="5"/>
      <c r="C63" s="5"/>
      <c r="D63" s="5"/>
      <c r="E63" s="5"/>
      <c r="F63" s="5"/>
      <c r="G63" s="5"/>
    </row>
    <row r="64" spans="1:7" x14ac:dyDescent="0.3">
      <c r="A64" s="5"/>
      <c r="B64" s="5"/>
      <c r="C64" s="5"/>
      <c r="D64" s="5"/>
      <c r="E64" s="5"/>
      <c r="F64" s="5"/>
      <c r="G64" s="5"/>
    </row>
    <row r="65" spans="1:7" x14ac:dyDescent="0.3">
      <c r="A65" s="5"/>
      <c r="B65" s="5"/>
      <c r="C65" s="5"/>
      <c r="D65" s="5"/>
      <c r="E65" s="5"/>
      <c r="F65" s="5"/>
      <c r="G65" s="5"/>
    </row>
    <row r="66" spans="1:7" x14ac:dyDescent="0.3">
      <c r="A66" s="5"/>
      <c r="B66" s="5"/>
      <c r="C66" s="5"/>
      <c r="D66" s="5"/>
      <c r="E66" s="5"/>
      <c r="F66" s="5"/>
      <c r="G66" s="5"/>
    </row>
    <row r="67" spans="1:7" x14ac:dyDescent="0.3">
      <c r="A67" s="5"/>
      <c r="B67" s="5"/>
      <c r="C67" s="5"/>
      <c r="D67" s="5"/>
      <c r="E67" s="5"/>
      <c r="F67" s="5"/>
      <c r="G67" s="5"/>
    </row>
    <row r="68" spans="1:7" x14ac:dyDescent="0.3">
      <c r="A68" s="5"/>
      <c r="B68" s="5"/>
      <c r="C68" s="5"/>
      <c r="D68" s="5"/>
      <c r="E68" s="5"/>
      <c r="F68" s="5"/>
      <c r="G68" s="5"/>
    </row>
    <row r="69" spans="1:7" x14ac:dyDescent="0.3">
      <c r="A69" s="5"/>
      <c r="B69" s="5"/>
      <c r="C69" s="5"/>
      <c r="D69" s="5"/>
      <c r="E69" s="5"/>
      <c r="F69" s="5"/>
      <c r="G69" s="5"/>
    </row>
    <row r="70" spans="1:7" x14ac:dyDescent="0.3">
      <c r="A70" s="5"/>
      <c r="B70" s="5"/>
      <c r="C70" s="5"/>
      <c r="D70" s="5"/>
      <c r="E70" s="5"/>
      <c r="F70" s="5"/>
      <c r="G70" s="5"/>
    </row>
    <row r="71" spans="1:7" x14ac:dyDescent="0.3">
      <c r="A71" s="5"/>
      <c r="B71" s="5"/>
      <c r="C71" s="5"/>
      <c r="D71" s="5"/>
      <c r="E71" s="5"/>
      <c r="F71" s="5"/>
      <c r="G71" s="5"/>
    </row>
    <row r="72" spans="1:7" x14ac:dyDescent="0.3">
      <c r="A72" s="5"/>
      <c r="B72" s="5"/>
      <c r="C72" s="5"/>
      <c r="D72" s="5"/>
      <c r="E72" s="5"/>
      <c r="F72" s="5"/>
      <c r="G72" s="5"/>
    </row>
    <row r="73" spans="1:7" x14ac:dyDescent="0.3">
      <c r="A73" s="5"/>
      <c r="B73" s="5"/>
      <c r="C73" s="5"/>
      <c r="D73" s="5"/>
      <c r="E73" s="5"/>
      <c r="F73" s="5"/>
      <c r="G73" s="5"/>
    </row>
    <row r="74" spans="1:7" x14ac:dyDescent="0.3">
      <c r="A74" s="5"/>
      <c r="B74" s="5"/>
      <c r="C74" s="5"/>
      <c r="D74" s="5"/>
      <c r="E74" s="5"/>
      <c r="F74" s="5"/>
      <c r="G74" s="5"/>
    </row>
    <row r="75" spans="1:7" x14ac:dyDescent="0.3">
      <c r="A75" s="5"/>
      <c r="B75" s="5"/>
      <c r="C75" s="5"/>
      <c r="D75" s="5"/>
      <c r="E75" s="5"/>
      <c r="F75" s="5"/>
      <c r="G75" s="5"/>
    </row>
    <row r="76" spans="1:7" x14ac:dyDescent="0.3">
      <c r="A76" s="5"/>
      <c r="B76" s="5"/>
      <c r="C76" s="5"/>
      <c r="D76" s="5"/>
      <c r="E76" s="5"/>
      <c r="F76" s="5"/>
      <c r="G76" s="5"/>
    </row>
    <row r="77" spans="1:7" x14ac:dyDescent="0.3">
      <c r="A77" s="5"/>
      <c r="B77" s="5"/>
      <c r="C77" s="5"/>
      <c r="D77" s="5"/>
      <c r="E77" s="5"/>
      <c r="F77" s="5"/>
      <c r="G77" s="5"/>
    </row>
    <row r="78" spans="1:7" x14ac:dyDescent="0.3">
      <c r="A78" s="5"/>
      <c r="B78" s="5"/>
      <c r="C78" s="5"/>
      <c r="D78" s="5"/>
      <c r="E78" s="5"/>
      <c r="F78" s="5"/>
      <c r="G78" s="5"/>
    </row>
    <row r="79" spans="1:7" x14ac:dyDescent="0.3">
      <c r="A79" s="5"/>
      <c r="B79" s="5"/>
      <c r="C79" s="5"/>
      <c r="D79" s="5"/>
      <c r="E79" s="5"/>
      <c r="F79" s="5"/>
      <c r="G79" s="5"/>
    </row>
    <row r="80" spans="1:7" x14ac:dyDescent="0.3">
      <c r="A80" s="5"/>
      <c r="B80" s="5"/>
      <c r="C80" s="5"/>
      <c r="D80" s="5"/>
      <c r="E80" s="5"/>
      <c r="F80" s="5"/>
      <c r="G80" s="5"/>
    </row>
    <row r="81" spans="1:7" x14ac:dyDescent="0.3">
      <c r="A81" s="5"/>
      <c r="B81" s="5"/>
      <c r="C81" s="5"/>
      <c r="D81" s="5"/>
      <c r="E81" s="5"/>
      <c r="F81" s="5"/>
      <c r="G81" s="5"/>
    </row>
    <row r="82" spans="1:7" x14ac:dyDescent="0.3">
      <c r="A82" s="5"/>
      <c r="B82" s="5"/>
      <c r="C82" s="5"/>
      <c r="D82" s="5"/>
      <c r="E82" s="5"/>
      <c r="F82" s="5"/>
      <c r="G82" s="5"/>
    </row>
    <row r="83" spans="1:7" x14ac:dyDescent="0.3">
      <c r="A83" s="5"/>
      <c r="B83" s="5"/>
      <c r="C83" s="5"/>
      <c r="D83" s="5"/>
      <c r="E83" s="5"/>
      <c r="F83" s="5"/>
      <c r="G83" s="5"/>
    </row>
    <row r="84" spans="1:7" x14ac:dyDescent="0.3">
      <c r="A84" s="5"/>
      <c r="B84" s="5"/>
      <c r="C84" s="5"/>
      <c r="D84" s="5"/>
      <c r="E84" s="5"/>
      <c r="F84" s="5"/>
      <c r="G84" s="5"/>
    </row>
    <row r="85" spans="1:7" x14ac:dyDescent="0.3">
      <c r="A85" s="5"/>
      <c r="B85" s="5"/>
      <c r="C85" s="5"/>
      <c r="D85" s="5"/>
      <c r="E85" s="5"/>
      <c r="F85" s="5"/>
      <c r="G85" s="5"/>
    </row>
    <row r="86" spans="1:7" x14ac:dyDescent="0.3">
      <c r="A86" s="5"/>
      <c r="B86" s="5"/>
      <c r="C86" s="5"/>
      <c r="D86" s="5"/>
      <c r="E86" s="5"/>
      <c r="F86" s="5"/>
      <c r="G86" s="5"/>
    </row>
    <row r="87" spans="1:7" x14ac:dyDescent="0.3">
      <c r="A87" s="5"/>
      <c r="B87" s="5"/>
      <c r="C87" s="5"/>
      <c r="D87" s="5"/>
      <c r="E87" s="5"/>
      <c r="F87" s="5"/>
      <c r="G87" s="5"/>
    </row>
    <row r="88" spans="1:7" x14ac:dyDescent="0.3">
      <c r="A88" s="5"/>
      <c r="B88" s="5"/>
      <c r="C88" s="5"/>
      <c r="D88" s="5"/>
      <c r="E88" s="5"/>
      <c r="F88" s="5"/>
      <c r="G88" s="5"/>
    </row>
    <row r="89" spans="1:7" x14ac:dyDescent="0.3">
      <c r="A89" s="5"/>
      <c r="B89" s="5"/>
      <c r="C89" s="5"/>
      <c r="D89" s="5"/>
      <c r="E89" s="5"/>
      <c r="F89" s="5"/>
      <c r="G89" s="5"/>
    </row>
    <row r="90" spans="1:7" x14ac:dyDescent="0.3">
      <c r="A90" s="5"/>
      <c r="B90" s="5"/>
      <c r="C90" s="5"/>
      <c r="D90" s="5"/>
      <c r="E90" s="5"/>
      <c r="F90" s="5"/>
      <c r="G90" s="5"/>
    </row>
    <row r="91" spans="1:7" x14ac:dyDescent="0.3">
      <c r="A91" s="5"/>
      <c r="B91" s="5"/>
      <c r="C91" s="5"/>
      <c r="D91" s="5"/>
      <c r="E91" s="5"/>
      <c r="F91" s="5"/>
      <c r="G91" s="5"/>
    </row>
    <row r="92" spans="1:7" x14ac:dyDescent="0.3">
      <c r="A92" s="5"/>
      <c r="B92" s="5"/>
      <c r="C92" s="5"/>
      <c r="D92" s="5"/>
      <c r="E92" s="5"/>
      <c r="F92" s="5"/>
      <c r="G92" s="5"/>
    </row>
    <row r="93" spans="1:7" x14ac:dyDescent="0.3">
      <c r="A93" s="5"/>
      <c r="B93" s="5"/>
      <c r="C93" s="5"/>
      <c r="D93" s="5"/>
      <c r="E93" s="5"/>
      <c r="F93" s="5"/>
      <c r="G93" s="5"/>
    </row>
    <row r="94" spans="1:7" x14ac:dyDescent="0.3">
      <c r="A94" s="5"/>
      <c r="B94" s="5"/>
      <c r="C94" s="5"/>
      <c r="D94" s="5"/>
      <c r="E94" s="5"/>
      <c r="F94" s="5"/>
      <c r="G94" s="5"/>
    </row>
    <row r="95" spans="1:7" x14ac:dyDescent="0.3">
      <c r="A95" s="5"/>
      <c r="B95" s="5"/>
      <c r="C95" s="5"/>
      <c r="D95" s="5"/>
      <c r="E95" s="5"/>
      <c r="F95" s="5"/>
      <c r="G95" s="5"/>
    </row>
    <row r="96" spans="1:7" x14ac:dyDescent="0.3">
      <c r="A96" s="5"/>
      <c r="B96" s="5"/>
      <c r="C96" s="5"/>
      <c r="D96" s="5"/>
      <c r="E96" s="5"/>
      <c r="F96" s="5"/>
      <c r="G96" s="5"/>
    </row>
    <row r="97" spans="1:7" x14ac:dyDescent="0.3">
      <c r="A97" s="5"/>
      <c r="B97" s="5"/>
      <c r="C97" s="5"/>
      <c r="D97" s="5"/>
      <c r="E97" s="5"/>
      <c r="F97" s="5"/>
      <c r="G97" s="5"/>
    </row>
    <row r="98" spans="1:7" x14ac:dyDescent="0.3">
      <c r="A98" s="5"/>
      <c r="B98" s="5"/>
      <c r="C98" s="5"/>
      <c r="D98" s="5"/>
      <c r="E98" s="5"/>
      <c r="F98" s="5"/>
      <c r="G98" s="5"/>
    </row>
    <row r="99" spans="1:7" x14ac:dyDescent="0.3">
      <c r="A99" s="5"/>
      <c r="B99" s="5"/>
      <c r="C99" s="5"/>
      <c r="D99" s="5"/>
      <c r="E99" s="5"/>
      <c r="F99" s="5"/>
      <c r="G99" s="5"/>
    </row>
    <row r="100" spans="1:7" x14ac:dyDescent="0.3">
      <c r="A100" s="5"/>
      <c r="B100" s="5"/>
      <c r="C100" s="5"/>
      <c r="D100" s="5"/>
      <c r="E100" s="5"/>
      <c r="F100" s="5"/>
      <c r="G100" s="5"/>
    </row>
    <row r="101" spans="1:7" x14ac:dyDescent="0.3">
      <c r="A101" s="5"/>
      <c r="B101" s="5"/>
      <c r="C101" s="5"/>
      <c r="D101" s="5"/>
      <c r="E101" s="5"/>
      <c r="F101" s="5"/>
      <c r="G101" s="5"/>
    </row>
    <row r="102" spans="1:7" x14ac:dyDescent="0.3">
      <c r="A102" s="5"/>
      <c r="B102" s="5"/>
      <c r="C102" s="5"/>
      <c r="D102" s="5"/>
      <c r="E102" s="5"/>
      <c r="F102" s="5"/>
      <c r="G102" s="5"/>
    </row>
    <row r="103" spans="1:7" x14ac:dyDescent="0.3">
      <c r="A103" s="5"/>
      <c r="B103" s="5"/>
      <c r="C103" s="5"/>
      <c r="D103" s="5"/>
      <c r="E103" s="5"/>
      <c r="F103" s="5"/>
      <c r="G103" s="5"/>
    </row>
    <row r="104" spans="1:7" x14ac:dyDescent="0.3">
      <c r="A104" s="5"/>
      <c r="B104" s="5"/>
      <c r="C104" s="5"/>
      <c r="D104" s="5"/>
      <c r="E104" s="5"/>
      <c r="F104" s="5"/>
      <c r="G104" s="5"/>
    </row>
    <row r="105" spans="1:7" x14ac:dyDescent="0.3">
      <c r="A105" s="5"/>
      <c r="B105" s="5"/>
      <c r="C105" s="5"/>
      <c r="D105" s="5"/>
      <c r="E105" s="5"/>
      <c r="F105" s="5"/>
      <c r="G105" s="5"/>
    </row>
    <row r="106" spans="1:7" x14ac:dyDescent="0.3">
      <c r="A106" s="5"/>
      <c r="B106" s="5"/>
      <c r="C106" s="5"/>
      <c r="D106" s="5"/>
      <c r="E106" s="5"/>
      <c r="F106" s="5"/>
      <c r="G106" s="5"/>
    </row>
    <row r="107" spans="1:7" x14ac:dyDescent="0.3">
      <c r="A107" s="5"/>
      <c r="B107" s="5"/>
      <c r="C107" s="5"/>
      <c r="D107" s="5"/>
      <c r="E107" s="5"/>
      <c r="F107" s="5"/>
      <c r="G107" s="5"/>
    </row>
    <row r="108" spans="1:7" x14ac:dyDescent="0.3">
      <c r="A108" s="5"/>
      <c r="B108" s="5"/>
      <c r="C108" s="5"/>
      <c r="D108" s="5"/>
      <c r="E108" s="5"/>
      <c r="F108" s="5"/>
      <c r="G108" s="5"/>
    </row>
    <row r="109" spans="1:7" x14ac:dyDescent="0.3">
      <c r="A109" s="5"/>
      <c r="B109" s="5"/>
      <c r="C109" s="5"/>
      <c r="D109" s="5"/>
      <c r="E109" s="5"/>
      <c r="F109" s="5"/>
      <c r="G109" s="5"/>
    </row>
    <row r="110" spans="1:7" x14ac:dyDescent="0.3">
      <c r="A110" s="5"/>
      <c r="B110" s="5"/>
      <c r="C110" s="5"/>
      <c r="D110" s="5"/>
      <c r="E110" s="5"/>
      <c r="F110" s="5"/>
      <c r="G110" s="5"/>
    </row>
    <row r="111" spans="1:7" x14ac:dyDescent="0.3">
      <c r="A111" s="5"/>
      <c r="B111" s="5"/>
      <c r="C111" s="5"/>
      <c r="D111" s="5"/>
      <c r="E111" s="5"/>
      <c r="F111" s="5"/>
      <c r="G111" s="5"/>
    </row>
    <row r="112" spans="1:7" x14ac:dyDescent="0.3">
      <c r="A112" s="5"/>
      <c r="B112" s="5"/>
      <c r="C112" s="5"/>
      <c r="D112" s="5"/>
      <c r="E112" s="5"/>
      <c r="F112" s="5"/>
      <c r="G112" s="5"/>
    </row>
    <row r="113" spans="1:7" x14ac:dyDescent="0.3">
      <c r="A113" s="5"/>
      <c r="B113" s="5"/>
      <c r="C113" s="5"/>
      <c r="D113" s="5"/>
      <c r="E113" s="5"/>
      <c r="F113" s="5"/>
      <c r="G113" s="5"/>
    </row>
    <row r="114" spans="1:7" x14ac:dyDescent="0.3">
      <c r="A114" s="5"/>
      <c r="B114" s="5"/>
      <c r="C114" s="5"/>
      <c r="D114" s="5"/>
      <c r="E114" s="5"/>
      <c r="F114" s="5"/>
      <c r="G114" s="5"/>
    </row>
    <row r="115" spans="1:7" x14ac:dyDescent="0.3">
      <c r="A115" s="5"/>
      <c r="B115" s="5"/>
      <c r="C115" s="5"/>
      <c r="D115" s="5"/>
      <c r="E115" s="5"/>
      <c r="F115" s="5"/>
      <c r="G115" s="5"/>
    </row>
    <row r="116" spans="1:7" x14ac:dyDescent="0.3">
      <c r="A116" s="5"/>
      <c r="B116" s="5"/>
      <c r="C116" s="5"/>
      <c r="D116" s="5"/>
      <c r="E116" s="5"/>
      <c r="F116" s="5"/>
      <c r="G116" s="5"/>
    </row>
    <row r="117" spans="1:7" x14ac:dyDescent="0.3">
      <c r="A117" s="5"/>
      <c r="B117" s="5"/>
      <c r="C117" s="5"/>
      <c r="D117" s="5"/>
      <c r="E117" s="5"/>
      <c r="F117" s="5"/>
      <c r="G117" s="5"/>
    </row>
    <row r="118" spans="1:7" x14ac:dyDescent="0.3">
      <c r="A118" s="5"/>
      <c r="B118" s="5"/>
      <c r="C118" s="5"/>
      <c r="D118" s="5"/>
      <c r="E118" s="5"/>
      <c r="F118" s="5"/>
      <c r="G118" s="5"/>
    </row>
    <row r="119" spans="1:7" x14ac:dyDescent="0.3">
      <c r="A119" s="5"/>
      <c r="B119" s="5"/>
      <c r="C119" s="5"/>
      <c r="D119" s="5"/>
      <c r="E119" s="5"/>
      <c r="F119" s="5"/>
      <c r="G119" s="5"/>
    </row>
    <row r="120" spans="1:7" x14ac:dyDescent="0.3">
      <c r="A120" s="5"/>
      <c r="B120" s="5"/>
      <c r="C120" s="5"/>
      <c r="D120" s="5"/>
      <c r="E120" s="5"/>
      <c r="F120" s="5"/>
      <c r="G120" s="5"/>
    </row>
    <row r="121" spans="1:7" x14ac:dyDescent="0.3">
      <c r="A121" s="5"/>
      <c r="B121" s="5"/>
      <c r="C121" s="5"/>
      <c r="D121" s="5"/>
      <c r="E121" s="5"/>
      <c r="F121" s="5"/>
      <c r="G121" s="5"/>
    </row>
    <row r="122" spans="1:7" x14ac:dyDescent="0.3">
      <c r="A122" s="5"/>
      <c r="B122" s="5"/>
      <c r="C122" s="5"/>
      <c r="D122" s="5"/>
      <c r="E122" s="5"/>
      <c r="F122" s="5"/>
      <c r="G122" s="5"/>
    </row>
    <row r="123" spans="1:7" x14ac:dyDescent="0.3">
      <c r="A123" s="5"/>
      <c r="B123" s="5"/>
      <c r="C123" s="5"/>
      <c r="D123" s="5"/>
      <c r="E123" s="5"/>
      <c r="F123" s="5"/>
      <c r="G123" s="5"/>
    </row>
    <row r="124" spans="1:7" x14ac:dyDescent="0.3">
      <c r="A124" s="5"/>
      <c r="B124" s="5"/>
      <c r="C124" s="5"/>
      <c r="D124" s="5"/>
      <c r="E124" s="5"/>
      <c r="F124" s="5"/>
      <c r="G124" s="5"/>
    </row>
    <row r="125" spans="1:7" x14ac:dyDescent="0.3">
      <c r="A125" s="5"/>
      <c r="B125" s="5"/>
      <c r="C125" s="5"/>
      <c r="D125" s="5"/>
      <c r="E125" s="5"/>
      <c r="F125" s="5"/>
      <c r="G125" s="5"/>
    </row>
    <row r="126" spans="1:7" x14ac:dyDescent="0.3">
      <c r="A126" s="5"/>
      <c r="B126" s="5"/>
      <c r="C126" s="5"/>
      <c r="D126" s="5"/>
      <c r="E126" s="5"/>
      <c r="F126" s="5"/>
      <c r="G126" s="5"/>
    </row>
    <row r="127" spans="1:7" x14ac:dyDescent="0.3">
      <c r="A127" s="5"/>
      <c r="B127" s="5"/>
      <c r="C127" s="5"/>
      <c r="D127" s="5"/>
      <c r="E127" s="5"/>
      <c r="F127" s="5"/>
      <c r="G127" s="5"/>
    </row>
    <row r="128" spans="1:7" x14ac:dyDescent="0.3">
      <c r="A128" s="5"/>
      <c r="B128" s="5"/>
      <c r="C128" s="5"/>
      <c r="D128" s="5"/>
      <c r="E128" s="5"/>
      <c r="F128" s="5"/>
      <c r="G128" s="5"/>
    </row>
    <row r="129" spans="1:7" x14ac:dyDescent="0.3">
      <c r="A129" s="5"/>
      <c r="B129" s="5"/>
      <c r="C129" s="5"/>
      <c r="D129" s="5"/>
      <c r="E129" s="5"/>
      <c r="F129" s="5"/>
      <c r="G129" s="5"/>
    </row>
    <row r="130" spans="1:7" x14ac:dyDescent="0.3">
      <c r="A130" s="5"/>
      <c r="B130" s="5"/>
      <c r="C130" s="5"/>
      <c r="D130" s="5"/>
      <c r="E130" s="5"/>
      <c r="F130" s="5"/>
      <c r="G130" s="5"/>
    </row>
    <row r="131" spans="1:7" x14ac:dyDescent="0.3">
      <c r="A131" s="5"/>
      <c r="B131" s="5"/>
      <c r="C131" s="5"/>
      <c r="D131" s="5"/>
      <c r="E131" s="5"/>
      <c r="F131" s="5"/>
      <c r="G131" s="5"/>
    </row>
    <row r="132" spans="1:7" x14ac:dyDescent="0.3">
      <c r="A132" s="5"/>
      <c r="B132" s="5"/>
      <c r="C132" s="5"/>
      <c r="D132" s="5"/>
      <c r="E132" s="5"/>
      <c r="F132" s="5"/>
      <c r="G132" s="5"/>
    </row>
    <row r="133" spans="1:7" x14ac:dyDescent="0.3">
      <c r="A133" s="5"/>
      <c r="B133" s="5"/>
      <c r="C133" s="5"/>
      <c r="D133" s="5"/>
      <c r="E133" s="5"/>
      <c r="F133" s="5"/>
      <c r="G133" s="5"/>
    </row>
    <row r="134" spans="1:7" x14ac:dyDescent="0.3">
      <c r="A134" s="5"/>
      <c r="B134" s="5"/>
      <c r="C134" s="5"/>
      <c r="D134" s="5"/>
      <c r="E134" s="5"/>
      <c r="F134" s="5"/>
      <c r="G134" s="5"/>
    </row>
    <row r="135" spans="1:7" x14ac:dyDescent="0.3">
      <c r="A135" s="5"/>
      <c r="B135" s="5"/>
      <c r="C135" s="5"/>
      <c r="D135" s="5"/>
      <c r="E135" s="5"/>
      <c r="F135" s="5"/>
      <c r="G135" s="5"/>
    </row>
    <row r="136" spans="1:7" x14ac:dyDescent="0.3">
      <c r="A136" s="5"/>
      <c r="B136" s="5"/>
      <c r="C136" s="5"/>
      <c r="D136" s="5"/>
      <c r="E136" s="5"/>
      <c r="F136" s="5"/>
      <c r="G136" s="5"/>
    </row>
    <row r="137" spans="1:7" x14ac:dyDescent="0.3">
      <c r="A137" s="5"/>
      <c r="B137" s="5"/>
      <c r="C137" s="5"/>
      <c r="D137" s="5"/>
      <c r="E137" s="5"/>
      <c r="F137" s="5"/>
      <c r="G137" s="5"/>
    </row>
    <row r="138" spans="1:7" x14ac:dyDescent="0.3">
      <c r="A138" s="5"/>
      <c r="B138" s="5"/>
      <c r="C138" s="5"/>
      <c r="D138" s="5"/>
      <c r="E138" s="5"/>
      <c r="F138" s="5"/>
      <c r="G138" s="5"/>
    </row>
    <row r="139" spans="1:7" x14ac:dyDescent="0.3">
      <c r="A139" s="5"/>
      <c r="B139" s="5"/>
      <c r="C139" s="5"/>
      <c r="D139" s="5"/>
      <c r="E139" s="5"/>
      <c r="F139" s="5"/>
      <c r="G139" s="5"/>
    </row>
    <row r="140" spans="1:7" x14ac:dyDescent="0.3">
      <c r="A140" s="5"/>
      <c r="B140" s="5"/>
      <c r="C140" s="5"/>
      <c r="D140" s="5"/>
      <c r="E140" s="5"/>
      <c r="F140" s="5"/>
      <c r="G140" s="5"/>
    </row>
    <row r="141" spans="1:7" x14ac:dyDescent="0.3">
      <c r="A141" s="5"/>
      <c r="B141" s="5"/>
      <c r="C141" s="5"/>
      <c r="D141" s="5"/>
      <c r="E141" s="5"/>
      <c r="F141" s="5"/>
      <c r="G141" s="5"/>
    </row>
    <row r="142" spans="1:7" x14ac:dyDescent="0.3">
      <c r="A142" s="5"/>
      <c r="B142" s="5"/>
      <c r="C142" s="5"/>
      <c r="D142" s="5"/>
      <c r="E142" s="5"/>
      <c r="F142" s="5"/>
      <c r="G142" s="5"/>
    </row>
    <row r="143" spans="1:7" x14ac:dyDescent="0.3">
      <c r="A143" s="5"/>
      <c r="B143" s="5"/>
      <c r="C143" s="5"/>
      <c r="D143" s="5"/>
      <c r="E143" s="5"/>
      <c r="F143" s="5"/>
      <c r="G143" s="5"/>
    </row>
    <row r="144" spans="1:7" x14ac:dyDescent="0.3">
      <c r="A144" s="5"/>
      <c r="B144" s="5"/>
      <c r="C144" s="5"/>
      <c r="D144" s="5"/>
      <c r="E144" s="5"/>
      <c r="F144" s="5"/>
      <c r="G144" s="5"/>
    </row>
    <row r="145" spans="1:7" x14ac:dyDescent="0.3">
      <c r="A145" s="5"/>
      <c r="B145" s="5"/>
      <c r="C145" s="5"/>
      <c r="D145" s="5"/>
      <c r="E145" s="5"/>
      <c r="F145" s="5"/>
      <c r="G145" s="5"/>
    </row>
    <row r="146" spans="1:7" x14ac:dyDescent="0.3">
      <c r="A146" s="5"/>
      <c r="B146" s="5"/>
      <c r="C146" s="5"/>
      <c r="D146" s="5"/>
      <c r="E146" s="5"/>
      <c r="F146" s="5"/>
      <c r="G146" s="5"/>
    </row>
    <row r="147" spans="1:7" x14ac:dyDescent="0.3">
      <c r="A147" s="5"/>
      <c r="B147" s="5"/>
      <c r="C147" s="5"/>
      <c r="D147" s="5"/>
      <c r="E147" s="5"/>
      <c r="F147" s="5"/>
      <c r="G147" s="5"/>
    </row>
    <row r="148" spans="1:7" x14ac:dyDescent="0.3">
      <c r="A148" s="5"/>
      <c r="B148" s="5"/>
      <c r="C148" s="5"/>
      <c r="D148" s="5"/>
      <c r="E148" s="5"/>
      <c r="F148" s="5"/>
      <c r="G148" s="5"/>
    </row>
    <row r="149" spans="1:7" x14ac:dyDescent="0.3">
      <c r="A149" s="5"/>
      <c r="B149" s="5"/>
      <c r="C149" s="5"/>
      <c r="D149" s="5"/>
      <c r="E149" s="5"/>
      <c r="F149" s="5"/>
      <c r="G149" s="5"/>
    </row>
    <row r="150" spans="1:7" x14ac:dyDescent="0.3">
      <c r="A150" s="5"/>
      <c r="B150" s="5"/>
      <c r="C150" s="5"/>
      <c r="D150" s="5"/>
      <c r="E150" s="5"/>
      <c r="F150" s="5"/>
      <c r="G150" s="5"/>
    </row>
    <row r="151" spans="1:7" x14ac:dyDescent="0.3">
      <c r="A151" s="5"/>
      <c r="B151" s="5"/>
      <c r="C151" s="5"/>
      <c r="D151" s="5"/>
      <c r="E151" s="5"/>
      <c r="F151" s="5"/>
      <c r="G151" s="5"/>
    </row>
    <row r="152" spans="1:7" x14ac:dyDescent="0.3">
      <c r="A152" s="5"/>
      <c r="B152" s="5"/>
      <c r="C152" s="5"/>
      <c r="D152" s="5"/>
      <c r="E152" s="5"/>
      <c r="F152" s="5"/>
      <c r="G152" s="5"/>
    </row>
    <row r="153" spans="1:7" x14ac:dyDescent="0.3">
      <c r="A153" s="5"/>
      <c r="B153" s="5"/>
      <c r="C153" s="5"/>
      <c r="D153" s="5"/>
      <c r="E153" s="5"/>
      <c r="F153" s="5"/>
      <c r="G153" s="5"/>
    </row>
    <row r="154" spans="1:7" x14ac:dyDescent="0.3">
      <c r="A154" s="5"/>
      <c r="B154" s="5"/>
      <c r="C154" s="5"/>
      <c r="D154" s="5"/>
      <c r="E154" s="5"/>
      <c r="F154" s="5"/>
      <c r="G154" s="5"/>
    </row>
    <row r="155" spans="1:7" x14ac:dyDescent="0.3">
      <c r="A155" s="5"/>
      <c r="B155" s="5"/>
      <c r="C155" s="5"/>
      <c r="D155" s="5"/>
      <c r="E155" s="5"/>
      <c r="F155" s="5"/>
      <c r="G155" s="5"/>
    </row>
    <row r="156" spans="1:7" x14ac:dyDescent="0.3">
      <c r="A156" s="5"/>
      <c r="B156" s="5"/>
      <c r="C156" s="5"/>
      <c r="D156" s="5"/>
      <c r="E156" s="5"/>
      <c r="F156" s="5"/>
      <c r="G156" s="5"/>
    </row>
    <row r="157" spans="1:7" x14ac:dyDescent="0.3">
      <c r="A157" s="5"/>
      <c r="B157" s="5"/>
      <c r="C157" s="5"/>
      <c r="D157" s="5"/>
      <c r="E157" s="5"/>
      <c r="F157" s="5"/>
      <c r="G157" s="5"/>
    </row>
    <row r="158" spans="1:7" x14ac:dyDescent="0.3">
      <c r="A158" s="5"/>
      <c r="B158" s="5"/>
      <c r="C158" s="5"/>
      <c r="D158" s="5"/>
      <c r="E158" s="5"/>
      <c r="F158" s="5"/>
      <c r="G158" s="5"/>
    </row>
    <row r="159" spans="1:7" x14ac:dyDescent="0.3">
      <c r="A159" s="5"/>
      <c r="B159" s="5"/>
      <c r="C159" s="5"/>
      <c r="D159" s="5"/>
      <c r="E159" s="5"/>
      <c r="F159" s="5"/>
      <c r="G159" s="5"/>
    </row>
    <row r="160" spans="1:7" x14ac:dyDescent="0.3">
      <c r="A160" s="5"/>
      <c r="B160" s="5"/>
      <c r="C160" s="5"/>
      <c r="D160" s="5"/>
      <c r="E160" s="5"/>
      <c r="F160" s="5"/>
      <c r="G160" s="5"/>
    </row>
    <row r="161" spans="1:7" x14ac:dyDescent="0.3">
      <c r="A161" s="5"/>
      <c r="B161" s="5"/>
      <c r="C161" s="5"/>
      <c r="D161" s="5"/>
      <c r="E161" s="5"/>
      <c r="F161" s="5"/>
      <c r="G161" s="5"/>
    </row>
    <row r="162" spans="1:7" x14ac:dyDescent="0.3">
      <c r="A162" s="5"/>
      <c r="B162" s="5"/>
      <c r="C162" s="5"/>
      <c r="D162" s="5"/>
      <c r="E162" s="5"/>
      <c r="F162" s="5"/>
      <c r="G162" s="5"/>
    </row>
    <row r="163" spans="1:7" x14ac:dyDescent="0.3">
      <c r="A163" s="5"/>
      <c r="B163" s="5"/>
      <c r="C163" s="5"/>
      <c r="D163" s="5"/>
      <c r="E163" s="5"/>
      <c r="F163" s="5"/>
      <c r="G163" s="5"/>
    </row>
    <row r="164" spans="1:7" x14ac:dyDescent="0.3">
      <c r="A164" s="5"/>
      <c r="B164" s="5"/>
      <c r="C164" s="5"/>
      <c r="D164" s="5"/>
      <c r="E164" s="5"/>
      <c r="F164" s="5"/>
      <c r="G164" s="5"/>
    </row>
    <row r="165" spans="1:7" x14ac:dyDescent="0.3">
      <c r="A165" s="5"/>
      <c r="B165" s="5"/>
      <c r="C165" s="5"/>
      <c r="D165" s="5"/>
      <c r="E165" s="5"/>
      <c r="F165" s="5"/>
      <c r="G165" s="5"/>
    </row>
    <row r="166" spans="1:7" x14ac:dyDescent="0.3">
      <c r="A166" s="5"/>
      <c r="B166" s="5"/>
      <c r="C166" s="5"/>
      <c r="D166" s="5"/>
      <c r="E166" s="5"/>
      <c r="F166" s="5"/>
      <c r="G166" s="5"/>
    </row>
    <row r="167" spans="1:7" x14ac:dyDescent="0.3">
      <c r="A167" s="5"/>
      <c r="B167" s="5"/>
      <c r="C167" s="5"/>
      <c r="D167" s="5"/>
      <c r="E167" s="5"/>
      <c r="F167" s="5"/>
      <c r="G167" s="5"/>
    </row>
    <row r="168" spans="1:7" x14ac:dyDescent="0.3">
      <c r="A168" s="5"/>
      <c r="B168" s="5"/>
      <c r="C168" s="5"/>
      <c r="D168" s="5"/>
      <c r="E168" s="5"/>
      <c r="F168" s="5"/>
      <c r="G168" s="5"/>
    </row>
    <row r="169" spans="1:7" x14ac:dyDescent="0.3">
      <c r="A169" s="5"/>
      <c r="B169" s="5"/>
      <c r="C169" s="5"/>
      <c r="D169" s="5"/>
      <c r="E169" s="5"/>
      <c r="F169" s="5"/>
      <c r="G169" s="5"/>
    </row>
    <row r="170" spans="1:7" x14ac:dyDescent="0.3">
      <c r="A170" s="5"/>
      <c r="B170" s="5"/>
      <c r="C170" s="5"/>
      <c r="D170" s="5"/>
      <c r="E170" s="5"/>
      <c r="F170" s="5"/>
      <c r="G170" s="5"/>
    </row>
    <row r="171" spans="1:7" x14ac:dyDescent="0.3">
      <c r="A171" s="5"/>
      <c r="B171" s="5"/>
      <c r="C171" s="5"/>
      <c r="D171" s="5"/>
      <c r="E171" s="5"/>
      <c r="F171" s="5"/>
      <c r="G171" s="5"/>
    </row>
    <row r="172" spans="1:7" x14ac:dyDescent="0.3">
      <c r="A172" s="5"/>
      <c r="B172" s="5"/>
      <c r="C172" s="5"/>
      <c r="D172" s="5"/>
      <c r="E172" s="5"/>
      <c r="F172" s="5"/>
      <c r="G172" s="5"/>
    </row>
    <row r="173" spans="1:7" x14ac:dyDescent="0.3">
      <c r="A173" s="5"/>
      <c r="B173" s="5"/>
      <c r="C173" s="5"/>
      <c r="D173" s="5"/>
      <c r="E173" s="5"/>
      <c r="F173" s="5"/>
      <c r="G173" s="5"/>
    </row>
    <row r="174" spans="1:7" x14ac:dyDescent="0.3">
      <c r="A174" s="5"/>
      <c r="B174" s="5"/>
      <c r="C174" s="5"/>
      <c r="D174" s="5"/>
      <c r="E174" s="5"/>
      <c r="F174" s="5"/>
      <c r="G174" s="5"/>
    </row>
    <row r="175" spans="1:7" x14ac:dyDescent="0.3">
      <c r="A175" s="5"/>
      <c r="B175" s="5"/>
      <c r="C175" s="5"/>
      <c r="D175" s="5"/>
      <c r="E175" s="5"/>
      <c r="F175" s="5"/>
      <c r="G175" s="5"/>
    </row>
    <row r="176" spans="1:7" x14ac:dyDescent="0.3">
      <c r="A176" s="5"/>
      <c r="B176" s="5"/>
      <c r="C176" s="5"/>
      <c r="D176" s="5"/>
      <c r="E176" s="5"/>
      <c r="F176" s="5"/>
      <c r="G176" s="5"/>
    </row>
    <row r="177" spans="1:7" x14ac:dyDescent="0.3">
      <c r="A177" s="5"/>
      <c r="B177" s="5"/>
      <c r="C177" s="5"/>
      <c r="D177" s="5"/>
      <c r="E177" s="5"/>
      <c r="F177" s="5"/>
      <c r="G177" s="5"/>
    </row>
    <row r="178" spans="1:7" x14ac:dyDescent="0.3">
      <c r="A178" s="5"/>
      <c r="B178" s="5"/>
      <c r="C178" s="5"/>
      <c r="D178" s="5"/>
      <c r="E178" s="5"/>
      <c r="F178" s="5"/>
      <c r="G178" s="5"/>
    </row>
    <row r="179" spans="1:7" x14ac:dyDescent="0.3">
      <c r="A179" s="5"/>
      <c r="B179" s="5"/>
      <c r="C179" s="5"/>
      <c r="D179" s="5"/>
      <c r="E179" s="5"/>
      <c r="F179" s="5"/>
      <c r="G179" s="5"/>
    </row>
    <row r="180" spans="1:7" x14ac:dyDescent="0.3">
      <c r="A180" s="5"/>
      <c r="B180" s="5"/>
      <c r="C180" s="5"/>
      <c r="D180" s="5"/>
      <c r="E180" s="5"/>
      <c r="F180" s="5"/>
      <c r="G180" s="5"/>
    </row>
    <row r="181" spans="1:7" x14ac:dyDescent="0.3">
      <c r="A181" s="5"/>
      <c r="B181" s="5"/>
      <c r="C181" s="5"/>
      <c r="D181" s="5"/>
      <c r="E181" s="5"/>
      <c r="F181" s="5"/>
      <c r="G181" s="5"/>
    </row>
    <row r="182" spans="1:7" x14ac:dyDescent="0.3">
      <c r="A182" s="5"/>
      <c r="B182" s="5"/>
      <c r="C182" s="5"/>
      <c r="D182" s="5"/>
      <c r="E182" s="5"/>
      <c r="F182" s="5"/>
      <c r="G182" s="5"/>
    </row>
    <row r="183" spans="1:7" x14ac:dyDescent="0.3">
      <c r="A183" s="5"/>
      <c r="B183" s="5"/>
      <c r="C183" s="5"/>
      <c r="D183" s="5"/>
      <c r="E183" s="5"/>
      <c r="F183" s="5"/>
      <c r="G183" s="5"/>
    </row>
    <row r="184" spans="1:7" x14ac:dyDescent="0.3">
      <c r="A184" s="5"/>
      <c r="B184" s="5"/>
      <c r="C184" s="5"/>
      <c r="D184" s="5"/>
      <c r="E184" s="5"/>
      <c r="F184" s="5"/>
      <c r="G184" s="5"/>
    </row>
    <row r="185" spans="1:7" x14ac:dyDescent="0.3">
      <c r="A185" s="5"/>
      <c r="B185" s="5"/>
      <c r="C185" s="5"/>
      <c r="D185" s="5"/>
      <c r="E185" s="5"/>
      <c r="F185" s="5"/>
      <c r="G185" s="5"/>
    </row>
    <row r="186" spans="1:7" x14ac:dyDescent="0.3">
      <c r="A186" s="5"/>
      <c r="B186" s="5"/>
      <c r="C186" s="5"/>
      <c r="D186" s="5"/>
      <c r="E186" s="5"/>
      <c r="F186" s="5"/>
      <c r="G186" s="5"/>
    </row>
    <row r="187" spans="1:7" x14ac:dyDescent="0.3">
      <c r="A187" s="5"/>
      <c r="B187" s="5"/>
      <c r="C187" s="5"/>
      <c r="D187" s="5"/>
      <c r="E187" s="5"/>
      <c r="F187" s="5"/>
      <c r="G187" s="5"/>
    </row>
    <row r="188" spans="1:7" x14ac:dyDescent="0.3">
      <c r="A188" s="5"/>
      <c r="B188" s="5"/>
      <c r="C188" s="5"/>
      <c r="D188" s="5"/>
      <c r="E188" s="5"/>
      <c r="F188" s="5"/>
      <c r="G188" s="5"/>
    </row>
  </sheetData>
  <conditionalFormatting pivot="1" sqref="B13:E18">
    <cfRule type="colorScale" priority="6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B13:E18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31:E36">
    <cfRule type="colorScale" priority="4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B31:E36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52:E57">
    <cfRule type="colorScale" priority="2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B52:E57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&amp;L&amp;"Aptos Display,Bold"&amp;24AtliQ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6 5 8 e 7 d 1 9 - e 7 c d - 4 2 d d - b b 1 c - 4 c 6 5 b c 2 e a 3 6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d a t e _ e e 3 c 6 0 f 3 - 0 b 1 2 - 4 e 0 c - 8 f 5 6 - 0 3 a 3 d 9 e e e d 9 6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  s t a n d a l o n e = " n o " ? > < D a t a M a s h u p   x m l n s = " h t t p : / / s c h e m a s . m i c r o s o f t . c o m / D a t a M a s h u p " > A A A A A A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8 d w E n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0 T M 0 N 9 c z s N G H C d r 4 Z u Y h F B g B H Q y S R R K 0 c S 7 N K S k t S r V L z d P 1 9 L P R h 3 F t 9 K F + s A M A A A D / / w M A U E s D B B Q A A g A I A A A A I Q C A 4 x o p E w Q A A M 8 R A A A T A A A A R m 9 y b X V s Y X M v U 2 V j d G l v b j E u b d R X 2 2 7 b O B B 9 D 9 B / I N Q X G R C E y L l s u 4 U f X N v B F m j j p k 6 L L a z C Y C T a 1 o Y i v S T l R h v k 3 3 c o y R Z 1 a y 5 b L N I 8 O N I M O X P O z B m a l i R Q E W d o l v / 3 3 h w c y D U W J E R h F C + C R C o e E 4 E G i B L 1 4 g D B 3 4 w n I i B g G c m t O + Z B E h O m 7 L O I E n f E m Y I X a V u j 3 / 3 P k g j p f 0 k h 3 P X a n z I y F t G W + G M i r x X f + O M h e j u d X o 6 G H z 7 6 k z 9 H k / f + W c Q w g 8 h D h m m q o k C i j 4 L / B b j 8 E C v s m 3 j c Q G 6 t n j M f E x r F k S J i Y D m W g 0 a c J j G T g x M H T V j A w 4 i t B l 7 / p O + g i 4 Q r M l M p J Y P y 0 T 3 n j H z r O T m v l x a k i 8 E X o j 8 I D g G 8 B S Q v 8 R U s L D y F 3 c 5 L 4 K B 5 Y R 9 S O g s w x U I O l E j M k K M 1 Z i u I e J l u S B n u U m A m l 1 z E O W D t l H Z L f u f 2 1 t p R X g A f A h z f M X V 6 7 O o t d w 4 q 3 e B R Y E O K 3 K j M E W N x T V T D v K F Y 6 c w N R w B I G a E V + 1 1 J 5 B O B n Q F g + 4 J p Y l A p 7 J n V r v F 1 r K G i 0 d + I o J n i Y v d + U b 4 X m 0 U l i m O Q 6 g T g d S K o A Y W c V E H O y U 1 A E w k C 3 K M w L I / B M e N C t + g T / 2 7 o Q x v t J k a z f 1 D Y q Y C u u k M Z E K a l 2 V 3 e f i c 7 M / u u v P + V 2 o u D i H X h q B 4 H u a a e y 2 G Q o 7 n n K D h 6 2 l H w i L k t D g N o d W 7 1 G q O V 2 / s d 9 q O f O 3 J Q N v g 8 H 3 a 3 f g f n Z w z X Q 7 M d m d k e f M 6 2 T N Q j z 1 z v a Y d u x + E p k 6 v F P y C U h k O Q F X x 5 1 h p p z l U V U 3 W q N o K H S f B s x q q A c 8 9 c n f 5 i c 1 X a j z v s J x 3 2 0 6 7 5 f I S M q z P 6 / 2 i 4 6 O P u 3 l C l F k b b S N Y l m 0 m c r L T W m t c D r M i K i 7 R 5 o c j T N O x b L C J c C / S w m V h i Q C 0 x J X I R g 9 j X N F 1 8 j 9 Q a i M h n M S Q / w n f P 1 P x m T M 3 p y e G h 9 y v f T K E Y e 2 H p Z 1 M O 7 a q 7 5 y 5 7 o d K m k Z F d s X H M k 1 J Q L I m v i M i W L A W J V m u V N a D F H W O W 6 J 4 l A s r e t u i B t 7 v q E J c F y K 9 1 I K f y X m f K 3 A x p H P y w t 1 X M t + c Z K P c M S m 6 / 1 M v s / q H 3 y n n t e L 2 e 6 7 Z 5 + 5 7 z S n v v y u Z y t i V Z W s V z E i U b v f V 9 J N V e K 7 M N j R R I 1 c 0 e 3 q b n X K 2 B h t 1 z o E C U 7 j 4 n N 0 r g 7 G t Y u h M h u H i i l l q w t R z y m a A q N x S G Y 9 h T T J J 5 Q 9 G O w t z W p T J w 3 j A z 6 j s m c y g f 9 C C X Q Y d h m G + z m 5 k h T r 7 a Q Q Q H a z S G o G 5 m s e c 6 A c y Y o W G T Q c y 3 7 Q y 0 o 2 R Q A w V 3 q P y h D f d M Y a E Q X / 6 Y Q D U x E K h t M 5 l k r u m y R m j f k x I D p N B B s 5 F u T 9 y F E g C k B I t K W t i X O a U 9 r 6 7 + 5 h z 3 W o h / 1 Q F a s 1 Z w Q S q 9 0 v U q y b T J n m s M 3 c 2 q N N 3 r 1 l s V k R b c P q F 1 9 t W q a r j S C K 9 b A o 3 0 I I K s Z P V f a 7 W A b / 4 F A A D / / w M A U E s B A i 0 A F A A G A A g A A A A h A C r d q k D S A A A A N w E A A B M A A A A A A A A A A A A A A A A A A A A A A F t D b 2 5 0 Z W 5 0 X 1 R 5 c G V z X S 5 4 b W x Q S w E C L Q A U A A I A C A A A A C E A 8 d w E n a 0 A A A D 3 A A A A E g A A A A A A A A A A A A A A A A A L A w A A Q 2 9 u Z m l n L 1 B h Y 2 t h Z 2 U u e G 1 s U E s B A i 0 A F A A C A A g A A A A h A I D j G i k T B A A A z x E A A B M A A A A A A A A A A A A A A A A A 6 A M A A E Z v c m 1 1 b G F z L 1 N l Y 3 R p b 2 4 x L m 1 Q S w U G A A A A A A M A A w D C A A A A L A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4 9 A A A A A A A A / D w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T R U M D c 6 M z I 6 N T E u M z M w M T U y N F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T R l M D M 4 N 2 E t M 2 Q 0 Y y 0 0 Z j N h L T k w O T Q t M D E z M D k 0 O D Q 4 Y T Z j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Y n k g Z n k g b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T R U M D c 6 M z I 6 N T E u M z M w M T U y N F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w N m M 0 N G Q 4 O C 0 3 M G U 5 L T Q z Z D I t Y m M 5 M C 0 1 O D h m M W J l Y m Z i M T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i e S B m e S B t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3 L T E 0 V D A 3 O j M y O j U x L j M x N D Q 0 M z l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T A 0 N D N l Z j I t M D I 5 M i 0 0 N T Y 2 L W E w M 2 Q t N j Y x Z T c 4 M T g 2 Y j c z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1 N o Z W V 0 M i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i e S B m e S B t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T R U M D c 6 M z I 6 N T E u M z M w M T U y N F o i L z 4 8 R W 5 0 c n k g V H l w Z T 0 i R m l s b E N v b H V t b l R 5 c G V z I i B W Y W x 1 Z T 0 i c 0 N R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W N k Y z Q 1 M z E t O D c x Z C 0 0 Y z V l L W F k O G I t O T U 4 Y 2 R h Y W F i Z T V m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L n t k Y X R l L D B 9 J n F 1 b 3 Q 7 L C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X 3 d p d G h f Y 2 9 z d C 9 D a G F u Z 2 V k I F R 5 c G U u e 1 F 0 e S w z f S Z x d W 9 0 O y w m c X V v d D t T Z W N 0 a W 9 u M S 9 m Y W N 0 X 3 N h b G V z X 2 1 v b n R o b H l f d 2 l 0 a F 9 j b 3 N 0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X 3 d p d G h f Y 2 9 z d C 9 D a G F u Z 2 V k I F R 5 c G U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o Y W 5 n Z W Q g V H l w Z S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h Y 3 R f c 2 F s Z X N f b W 9 u d G h s e V 9 3 a X R o X 2 N v c 3 Q v Q 2 h h b m d l Z C B U e X B l L n t m c m V p Z 2 h 0 X 2 N v c 3 Q s N X 0 m c X V v d D s s J n F 1 b 3 Q 7 U 2 V j d G l v b j E v Z m F j d F 9 z Y W x l c 1 9 t b 2 5 0 a G x 5 X 3 d p d G h f Y 2 9 z d C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Y n k g Z n k g b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N y 0 x N F Q w N z o z M j o 1 M S 4 z M z A x N T I 0 W i I v P j x F b n R y e S B U e X B l P S J G a W x s Q 2 9 s d W 1 u V H l w Z X M i I F Z h b H V l P S J z Q 1 F r R C I v P j x F b n R y e S B U e X B l P S J G a W x s Q 2 9 s d W 1 u T m F t Z X M i I F Z h b H V l P S J z W y Z x d W 9 0 O 2 R h d G U m c X V v d D s s J n F 1 b 3 Q 7 U 3 R h c n Q g b 2 Y g T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Y 0 Y j U 0 O D Y w L W R k M T k t N G E 3 M y 1 i Y z N h L W E x O D Q w O D g z O T J l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l L 0 N o Y W 5 n Z W Q g V H l w Z S 5 7 Q 2 9 s d W 1 u M S w w f S Z x d W 9 0 O y w m c X V v d D t T Z W N 0 a W 9 u M S 9 k Y X R l L 0 l u c 2 V y d G V k I F N 0 Y X J 0 I G 9 m I E 1 v b n R o L n t T d G F y d C B v Z i B N b 2 5 0 a C w x f S Z x d W 9 0 O y w m c X V v d D t T Z W N 0 a W 9 u M S 9 k Y X R l L 0 l u c 2 V y d G V k I F l l Y X I u e 1 l l Y X I u M S w z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Y X R l L 0 N o Y W 5 n Z W Q g V H l w Z S 5 7 Q 2 9 s d W 1 u M S w w f S Z x d W 9 0 O y w m c X V v d D t T Z W N 0 a W 9 u M S 9 k Y X R l L 0 l u c 2 V y d G V k I F N 0 Y X J 0 I G 9 m I E 1 v b n R o L n t T d G F y d C B v Z i B N b 2 5 0 a C w x f S Z x d W 9 0 O y w m c X V v d D t T Z W N 0 a W 9 u M S 9 k Y X R l L 0 l u c 2 V y d G V k I F l l Y X I u e 1 l l Y X I u M S w z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Y n k g Z n k g b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l L 0 l u c 2 V y d G V k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Y X R l L 1 J l b m F t Z W Q l M j B D b 2 x 1 b W 5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F 0 Z S 9 S Z W 1 v d m V k J T I w Q 2 9 s d W 1 u c z E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J K 4 y 9 J X q l p H l 2 q h o z m U / l U A A A A A A g A A A A A A E G Y A A A A B A A A g A A A A g g Y Q N S I R a 2 2 N F s h 5 L f H 9 H F q m E 7 p N u F c W K B c M q Q h E S 1 Q A A A A A D o A A A A A C A A A g A A A A 2 x n o d Z x K 7 C X F p r 3 8 u e o 5 G Q c k A M B n v + y v n w 6 e v c m y q e B Q A A A A n G y l i I D n b x D T P o Y c T V D T w y i j z i p D T e / l S m 5 R I 6 R 1 f h K z n 9 S X e 0 O c d + E J 3 R j 2 y i 1 y 6 R V o k 4 N C 1 4 A B s y M j b 8 e Z i s 8 8 s R U R M j S z a f M W q W L t m D p A A A A A 7 e X 0 1 5 h y 5 U V 7 h a / 5 N t 8 p D q v D P U P t N D b x j D M F C Z M j T g / 1 w i 4 t u 2 g l v x k o x N b j a g B F W B g 0 X b V 1 d d c I i 1 6 L c p 5 4 o Q = = < / D a t a M a s h u p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 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 D y n a m i c   T a g s \ T a b l e s \ & l t ; T a b l e s \ d a t e & g t ; 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 T a b l e s \ d a t e \ C o l u m n s \ S t a r t   o f   M o n t h < / K e y > < / D i a g r a m O b j e c t K e y > < D i a g r a m O b j e c t K e y > < K e y > T a b l e s \ d a t e \ C o l u m n s \ F Y 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 3 0 0 . 4 0 0 0 0 0 0 0 0 0 0 0 0 3 < / L e f t > < T a b I n d e x > 3 < / T a b I n d e x > < T o p > 3 5 8 . 8 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 2 3 7 . 9 0 3 8 1 0 5 6 7 6 6 5 8 6 < / L e f t > < T o p > 6 . 4 0 0 0 0 0 0 0 0 0 0 0 0 0 5 7 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 1 1 8 7 . 4 0 7 6 2 1 1 3 5 3 3 1 7 < / L e f t > < T a b I n d e x > 4 < / T a b I n d e x > < T o p > 3 3 5 . 5 9 9 9 9 9 9 9 9 9 9 9 9 7 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 6 5 5 . 3 1 1 4 3 1 7 0 2 9 9 7 3 1 < / L e f t > < T a b I n d e x > 1 < / T a b I n d e x > < T o p > 1 1 8 . 3 9 9 9 9 9 9 9 9 9 9 9 9 8 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 1 1 6 2 . 8 1 5 2 4 2 2 7 0 6 6 3 2 < / L e f t > < T a b I n d e x > 2 < / T a b I n d e x > < T o p > 7 . 1 9 9 9 9 9 9 9 9 9 9 9 9 8 8 6 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 ( 4 0 0 . 4 , 3 4 2 . 8 ) .   E n d   p o i n t   2 :   ( 3 3 7 . 9 0 3 8 1 1 , 1 7 2 . 4 ) 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 4 0 0 . 4 < / b : _ x > < b : _ y > 3 4 2 . 8 0 0 0 0 0 0 0 0 0 0 0 1 3 < / b : _ y > < / b : P o i n t > < b : P o i n t > < b : _ x > 4 0 0 . 4 < / b : _ x > < b : _ y > 2 5 9 . 6 < / b : _ y > < / b : P o i n t > < b : P o i n t > < b : _ x > 3 9 8 . 4 < / b : _ x > < b : _ y > 2 5 7 . 6 < / b : _ y > < / b : P o i n t > < b : P o i n t > < b : _ x > 3 3 9 . 9 0 3 8 1 1 < / b : _ x > < b : _ y > 2 5 7 . 6 < / b : _ y > < / b : P o i n t > < b : P o i n t > < b : _ x > 3 3 7 . 9 0 3 8 1 1 < / b : _ x > < b : _ y > 2 5 5 . 6 0 0 0 0 0 0 0 0 0 0 0 0 2 < / b : _ y > < / b : P o i n t > < b : P o i n t > < b : _ x > 3 3 7 . 9 0 3 8 1 1 < / b : _ x > < b : _ y > 1 7 2 . 3 9 9 9 9 9 9 9 9 9 9 9 9 2 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 3 9 2 . 4 < / b : _ x > < b : _ y > 3 4 2 . 8 0 0 0 0 0 0 0 0 0 0 0 1 3 < / b : _ y > < / L a b e l L o c a t i o n > < L o c a t i o n   x m l n s : b = " h t t p : / / s c h e m a s . d a t a c o n t r a c t . o r g / 2 0 0 4 / 0 7 / S y s t e m . W i n d o w s " > < b : _ x > 4 0 0 . 4 < / b : _ x > < b : _ y > 3 5 8 . 8 0 0 0 0 0 0 0 0 0 0 0 0 7 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 3 2 9 . 9 0 3 8 1 1 < / b : _ x > < b : _ y > 1 5 6 . 3 9 9 9 9 9 9 9 9 9 9 9 9 2 < / b : _ y > < / L a b e l L o c a t i o n > < L o c a t i o n   x m l n s : b = " h t t p : / / s c h e m a s . d a t a c o n t r a c t . o r g / 2 0 0 4 / 0 7 / S y s t e m . W i n d o w s " > < b : _ x > 3 3 7 . 9 0 3 8 1 1 < / b : _ x > < b : _ y > 1 5 6 . 3 9 9 9 9 9 9 9 9 9 9 9 9 2 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 4 0 0 . 4 < / b : _ x > < b : _ y > 3 4 2 . 8 0 0 0 0 0 0 0 0 0 0 0 1 3 < / b : _ y > < / b : P o i n t > < b : P o i n t > < b : _ x > 4 0 0 . 4 < / b : _ x > < b : _ y > 2 5 9 . 6 < / b : _ y > < / b : P o i n t > < b : P o i n t > < b : _ x > 3 9 8 . 4 < / b : _ x > < b : _ y > 2 5 7 . 6 < / b : _ y > < / b : P o i n t > < b : P o i n t > < b : _ x > 3 3 9 . 9 0 3 8 1 1 < / b : _ x > < b : _ y > 2 5 7 . 6 < / b : _ y > < / b : P o i n t > < b : P o i n t > < b : _ x > 3 3 7 . 9 0 3 8 1 1 < / b : _ x > < b : _ y > 2 5 5 . 6 0 0 0 0 0 0 0 0 0 0 0 0 2 < / b : _ y > < / b : P o i n t > < b : P o i n t > < b : _ x > 3 3 7 . 9 0 3 8 1 1 < / b : _ x > < b : _ y > 1 7 2 . 3 9 9 9 9 9 9 9 9 9 9 9 9 2 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 ( 6 3 9 . 3 1 1 4 3 1 7 0 2 9 9 7 , 1 9 3 . 4 ) .   E n d   p o i n t   2 :   ( 5 1 6 . 4 , 4 3 3 . 8 ) 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 6 3 9 . 3 1 1 4 3 1 7 0 2 9 9 7 3 1 < / b : _ x > < b : _ y > 1 9 3 . 4 < / b : _ y > < / b : P o i n t > < b : P o i n t > < b : _ x > 5 7 9 . 8 5 5 7 1 6 < / b : _ x > < b : _ y > 1 9 3 . 4 < / b : _ y > < / b : P o i n t > < b : P o i n t > < b : _ x > 5 7 7 . 8 5 5 7 1 6 < / b : _ x > < b : _ y > 1 9 5 . 4 < / b : _ y > < / b : P o i n t > < b : P o i n t > < b : _ x > 5 7 7 . 8 5 5 7 1 6 < / b : _ x > < b : _ y > 4 3 1 . 8 < / b : _ y > < / b : P o i n t > < b : P o i n t > < b : _ x > 5 7 5 . 8 5 5 7 1 6 < / b : _ x > < b : _ y > 4 3 3 . 8 < / b : _ y > < / b : P o i n t > < b : P o i n t > < b : _ x > 5 1 6 . 4 < / b : _ x > < b : _ y > 4 3 3 . 8 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 6 3 9 . 3 1 1 4 3 1 7 0 2 9 9 7 3 1 < / b : _ x > < b : _ y > 1 8 5 . 4 < / b : _ y > < / L a b e l L o c a t i o n > < L o c a t i o n   x m l n s : b = " h t t p : / / s c h e m a s . d a t a c o n t r a c t . o r g / 2 0 0 4 / 0 7 / S y s t e m . W i n d o w s " > < b : _ x > 6 5 5 . 3 1 1 4 3 1 7 0 2 9 9 7 3 1 < / b : _ x > < b : _ y > 1 9 3 . 4 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 5 0 0 . 4 < / b : _ x > < b : _ y > 4 2 5 . 8 < / b : _ y > < / L a b e l L o c a t i o n > < L o c a t i o n   x m l n s : b = " h t t p : / / s c h e m a s . d a t a c o n t r a c t . o r g / 2 0 0 4 / 0 7 / S y s t e m . W i n d o w s " > < b : _ x > 5 0 0 . 4 < / b : _ x > < b : _ y > 4 3 3 . 8 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 6 3 9 . 3 1 1 4 3 1 7 0 2 9 9 7 3 1 < / b : _ x > < b : _ y > 1 9 3 . 4 < / b : _ y > < / b : P o i n t > < b : P o i n t > < b : _ x > 5 7 9 . 8 5 5 7 1 6 < / b : _ x > < b : _ y > 1 9 3 . 4 < / b : _ y > < / b : P o i n t > < b : P o i n t > < b : _ x > 5 7 7 . 8 5 5 7 1 6 < / b : _ x > < b : _ y > 1 9 5 . 4 < / b : _ y > < / b : P o i n t > < b : P o i n t > < b : _ x > 5 7 7 . 8 5 5 7 1 6 < / b : _ x > < b : _ y > 4 3 1 . 8 < / b : _ y > < / b : P o i n t > < b : P o i n t > < b : _ x > 5 7 5 . 8 5 5 7 1 6 < / b : _ x > < b : _ y > 4 3 3 . 8 < / b : _ y > < / b : P o i n t > < b : P o i n t > < b : _ x > 5 1 6 . 4 < / b : _ x > < b : _ y > 4 3 3 . 8 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 ( 8 7 1 . 3 1 1 4 3 1 7 0 2 9 9 7 , 2 0 3 . 4 ) .   E n d   p o i n t   2 :   ( 1 1 7 1 . 4 0 7 6 2 1 1 3 5 3 3 , 4 1 0 . 6 ) 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 8 7 1 . 3 1 1 4 3 1 7 0 2 9 9 7 2 < / b : _ x > < b : _ y > 2 0 3 . 3 9 9 9 9 9 9 9 9 9 9 9 9 8 < / b : _ y > < / b : P o i n t > < b : P o i n t > < b : _ x > 1 0 1 9 . 3 5 9 5 2 6 5 < / b : _ x > < b : _ y > 2 0 3 . 4 < / b : _ y > < / b : P o i n t > < b : P o i n t > < b : _ x > 1 0 2 1 . 3 5 9 5 2 6 5 < / b : _ x > < b : _ y > 2 0 5 . 4 < / b : _ y > < / b : P o i n t > < b : P o i n t > < b : _ x > 1 0 2 1 . 3 5 9 5 2 6 5 < / b : _ x > < b : _ y > 4 0 8 . 6 < / b : _ y > < / b : P o i n t > < b : P o i n t > < b : _ x > 1 0 2 3 . 3 5 9 5 2 6 5 < / b : _ x > < b : _ y > 4 1 0 . 6 < / b : _ y > < / b : P o i n t > < b : P o i n t > < b : _ x > 1 1 7 1 . 4 0 7 6 2 1 1 3 5 3 3 1 7 < / b : _ x > < b : _ y > 4 1 0 . 6 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 8 5 5 . 3 1 1 4 3 1 7 0 2 9 9 7 2 < / b : _ x > < b : _ y > 1 9 5 . 3 9 9 9 9 9 9 9 9 9 9 9 9 8 < / b : _ y > < / L a b e l L o c a t i o n > < L o c a t i o n   x m l n s : b = " h t t p : / / s c h e m a s . d a t a c o n t r a c t . o r g / 2 0 0 4 / 0 7 / S y s t e m . W i n d o w s " > < b : _ x > 8 5 5 . 3 1 1 4 3 1 7 0 2 9 9 7 2 < / b : _ x > < b : _ y > 2 0 3 . 3 9 9 9 9 9 9 9 9 9 9 9 9 8 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 1 1 7 1 . 4 0 7 6 2 1 1 3 5 3 3 1 7 < / b : _ x > < b : _ y > 4 0 2 . 6 < / b : _ y > < / L a b e l L o c a t i o n > < L o c a t i o n   x m l n s : b = " h t t p : / / s c h e m a s . d a t a c o n t r a c t . o r g / 2 0 0 4 / 0 7 / S y s t e m . W i n d o w s " > < b : _ x > 1 1 8 7 . 4 0 7 6 2 1 1 3 5 3 3 1 7 < / b : _ x > < b : _ y > 4 1 0 . 6 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 8 7 1 . 3 1 1 4 3 1 7 0 2 9 9 7 2 < / b : _ x > < b : _ y > 2 0 3 . 3 9 9 9 9 9 9 9 9 9 9 9 9 8 < / b : _ y > < / b : P o i n t > < b : P o i n t > < b : _ x > 1 0 1 9 . 3 5 9 5 2 6 5 < / b : _ x > < b : _ y > 2 0 3 . 4 < / b : _ y > < / b : P o i n t > < b : P o i n t > < b : _ x > 1 0 2 1 . 3 5 9 5 2 6 5 < / b : _ x > < b : _ y > 2 0 5 . 4 < / b : _ y > < / b : P o i n t > < b : P o i n t > < b : _ x > 1 0 2 1 . 3 5 9 5 2 6 5 < / b : _ x > < b : _ y > 4 0 8 . 6 < / b : _ y > < / b : P o i n t > < b : P o i n t > < b : _ x > 1 0 2 3 . 3 5 9 5 2 6 5 < / b : _ x > < b : _ y > 4 1 0 . 6 < / b : _ y > < / b : P o i n t > < b : P o i n t > < b : _ x > 1 1 7 1 . 4 0 7 6 2 1 1 3 5 3 3 1 7 < / b : _ x > < b : _ y > 4 1 0 . 6 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 ( 8 7 1 . 3 1 1 4 3 1 7 0 2 9 9 7 , 1 8 3 . 4 ) .   E n d   p o i n t   2 :   ( 1 1 4 6 . 8 1 5 2 4 2 2 7 0 6 6 , 8 2 . 2 ) 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 8 7 1 . 3 1 1 4 3 1 7 0 2 9 9 7 2 < / b : _ x > < b : _ y > 1 8 3 . 3 9 9 9 9 9 9 9 9 9 9 9 9 8 < / b : _ y > < / b : P o i n t > < b : P o i n t > < b : _ x > 1 0 0 7 . 0 6 3 3 3 6 9 9 9 9 9 9 9 < / b : _ x > < b : _ y > 1 8 3 . 4 < / b : _ y > < / b : P o i n t > < b : P o i n t > < b : _ x > 1 0 0 9 . 0 6 3 3 3 6 9 9 9 9 9 9 9 < / b : _ x > < b : _ y > 1 8 1 . 4 < / b : _ y > < / b : P o i n t > < b : P o i n t > < b : _ x > 1 0 0 9 . 0 6 3 3 3 6 9 9 9 9 9 9 9 < / b : _ x > < b : _ y > 8 4 . 2 < / b : _ y > < / b : P o i n t > < b : P o i n t > < b : _ x > 1 0 1 1 . 0 6 3 3 3 6 9 9 9 9 9 9 9 < / b : _ x > < b : _ y > 8 2 . 2 < / b : _ y > < / b : P o i n t > < b : P o i n t > < b : _ x > 1 1 4 6 . 8 1 5 2 4 2 2 7 0 6 6 3 2 < / b : _ x > < b : _ y > 8 2 . 2 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 8 5 5 . 3 1 1 4 3 1 7 0 2 9 9 7 2 < / b : _ x > < b : _ y > 1 7 5 . 3 9 9 9 9 9 9 9 9 9 9 9 9 8 < / b : _ y > < / L a b e l L o c a t i o n > < L o c a t i o n   x m l n s : b = " h t t p : / / s c h e m a s . d a t a c o n t r a c t . o r g / 2 0 0 4 / 0 7 / S y s t e m . W i n d o w s " > < b : _ x > 8 5 5 . 3 1 1 4 3 1 7 0 2 9 9 7 2 < / b : _ x > < b : _ y > 1 8 3 . 3 9 9 9 9 9 9 9 9 9 9 9 9 8 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 1 1 4 6 . 8 1 5 2 4 2 2 7 0 6 6 3 2 < / b : _ x > < b : _ y > 7 4 . 2 < / b : _ y > < / L a b e l L o c a t i o n > < L o c a t i o n   x m l n s : b = " h t t p : / / s c h e m a s . d a t a c o n t r a c t . o r g / 2 0 0 4 / 0 7 / S y s t e m . W i n d o w s " > < b : _ x > 1 1 6 2 . 8 1 5 2 4 2 2 7 0 6 6 3 2 < / b : _ x > < b : _ y > 8 2 . 2 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 8 7 1 . 3 1 1 4 3 1 7 0 2 9 9 7 2 < / b : _ x > < b : _ y > 1 8 3 . 3 9 9 9 9 9 9 9 9 9 9 9 9 8 < / b : _ y > < / b : P o i n t > < b : P o i n t > < b : _ x > 1 0 0 7 . 0 6 3 3 3 6 9 9 9 9 9 9 9 < / b : _ x > < b : _ y > 1 8 3 . 4 < / b : _ y > < / b : P o i n t > < b : P o i n t > < b : _ x > 1 0 0 9 . 0 6 3 3 3 6 9 9 9 9 9 9 9 < / b : _ x > < b : _ y > 1 8 1 . 4 < / b : _ y > < / b : P o i n t > < b : P o i n t > < b : _ x > 1 0 0 9 . 0 6 3 3 3 6 9 9 9 9 9 9 9 < / b : _ x > < b : _ y > 8 4 . 2 < / b : _ y > < / b : P o i n t > < b : P o i n t > < b : _ x > 1 0 1 1 . 0 6 3 3 3 6 9 9 9 9 9 9 9 < / b : _ x > < b : _ y > 8 2 . 2 < / b : _ y > < / b : P o i n t > < b : P o i n t > < b : _ x > 1 1 4 6 . 8 1 5 2 4 2 2 7 0 6 6 3 2 < / b : _ x > < b : _ y > 8 2 . 2 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 C o l u m n s \ F Y < / K e y > < / D i a g r a m O b j e c t K e y > < D i a g r a m O b j e c t K e y > < K e y > C o l u m n s \ m o n t h < / K e y > < / D i a g r a m O b j e c t K e y > < D i a g r a m O b j e c t K e y > < K e y > C o l u m n s \ f y _ m o n t h _ n o < / K e y > < / D i a g r a m O b j e c t K e y > < D i a g r a m O b j e c t K e y > < K e y > C o l u m n s \ Q T R 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b 9 d 9 0 7 c - 9 9 c 2 - 4 1 e d - a 1 e 1 - 9 7 4 a 6 7 a b 5 a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6 c 6 5 d 8 5 8 - d c 4 3 - 4 d f b - 8 f f 6 - a e d 0 c 0 d a 7 4 7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4 f e 7 0 e c - 6 a 6 f - 4 1 f 8 - a 6 6 7 - c 3 8 e c b f 0 a 4 c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e 4 6 1 0 1 8 - 1 8 b 0 - 4 3 1 6 - 9 3 a 5 - b 4 9 f 3 b 6 b 6 b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2 5 3 7 f f 9 - c 7 f 8 - 4 c e 0 - a 9 a f - 3 5 e 2 7 9 5 2 8 8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0 3 4 7 1 e 9 b - d c 7 b - 4 f d 1 - b a a b - a f 0 1 2 2 a 0 1 5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5 c 6 5 7 7 a - b e e 8 - 4 5 8 8 - a c 3 6 - f f f 7 5 9 e 0 f 2 2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9 1 2 7 d e c - 5 4 6 b - 4 5 b 8 - 9 1 9 6 - 0 3 2 f 6 7 7 b a e 2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 d i m _ c u s t o m e r _ 2 b 2 4 9 3 b 4 - 5 0 0 7 - 4 a f 0 - b a e f - 2 1 4 a 3 b a 5 9 1 4 9 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 d i m _ m a r k e t _ 5 a 9 7 8 3 f b - b 5 4 4 - 4 5 3 4 - b 9 4 e - 6 a 8 c e d 6 9 e 1 d e 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 d i m _ p r o d u c t _ 6 5 8 e 7 d 1 9 - e 7 c d - 4 2 d d - b b 1 c - 4 c 6 5 b c 2 e a 3 6 9 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 f a c t _ s a l e s _ m o n t h l y _ w i t h _ c o s t _ 8 d d 6 9 7 d 2 - 4 c 7 4 - 4 c 3 2 - 8 c 1 0 - d 2 d 2 e 3 4 d 6 b 1 d 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 d a t e _ e e 3 c 6 0 f 3 - 0 b 1 2 - 4 e 0 c - 8 f 5 6 - 0 3 a 3 d 9 e e e d 9 6 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 2 0 2 5 - 0 7 - 1 4 T 1 6 : 2 0 : 4 0 . 9 2 9 8 9 2 1 + 0 5 : 3 0 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w i t h _ c o s t _ 8 d d 6 9 7 d 2 - 4 c 7 4 - 4 c 3 2 - 8 c 1 0 - d 2 d 2 e 3 4 d 6 b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 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5 a 9 7 8 3 f b - b 5 4 4 - 4 5 3 4 - b 9 4 e - 6 a 8 c e d 6 9 e 1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b 2 4 9 3 b 4 - 5 0 0 7 - 4 a f 0 - b a e f - 2 1 4 a 3 b a 5 9 1 4 9 , d i m _ m a r k e t _ 5 a 9 7 8 3 f b - b 5 4 4 - 4 5 3 4 - b 9 4 e - 6 a 8 c e d 6 9 e 1 d e , d i m _ p r o d u c t _ 6 5 8 e 7 d 1 9 - e 7 c d - 4 2 d d - b b 1 c - 4 c 6 5 b c 2 e a 3 6 9 , f a c t _ s a l e s _ m o n t h l y _ w i t h _ c o s t _ 8 d d 6 9 7 d 2 - 4 c 7 4 - 4 c 3 2 - 8 c 1 0 - d 2 d 2 e 3 4 d 6 b 1 d , d a t e _ e e 3 c 6 0 f 3 - 0 b 1 2 - 4 e 0 c - 8 f 5 6 - 0 3 a 3 d 9 e e e d 9 6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a t e _ e e 3 c 6 0 f 3 - 0 b 1 2 - 4 e 0 c - 8 f 5 6 - 0 3 a 3 d 9 e e e d 9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 S t a r t   o f   M o n t h < / s t r i n g > < / k e y > < v a l u e > < i n t > 1 9 1 < / i n t > < / v a l u e > < / i t e m > < i t e m > < k e y > < s t r i n g > F Y < / s t r i n g > < / k e y > < v a l u e > < i n t > 1 1 6 < / i n t > < / v a l u e > < / i t e m > < i t e m > < k e y > < s t r i n g > m o n t h < / s t r i n g > < / k e y > < v a l u e > < i n t > 1 1 6 < / i n t > < / v a l u e > < / i t e m > < i t e m > < k e y > < s t r i n g > Q T R < / s t r i n g > < / k e y > < v a l u e > < i n t > 1 0 4 < / i n t > < / v a l u e > < / i t e m > < i t e m > < k e y > < s t r i n g > f y _ m o n t h _ n o 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 Q T R < / s t r i n g > < / k e y > < v a l u e > < i n t > 5 < / i n t > < / v a l u e > < / i t e m > < i t e m > < k e y > < s t r i n g > f y _ m o n t h _ n o 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2 b 2 4 9 3 b 4 - 5 0 0 7 - 4 a f 0 - b a e f - 2 1 4 a 3 b a 5 9 1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25F7864-61DD-42F8-AB84-75B853FA25E9}">
  <ds:schemaRefs/>
</ds:datastoreItem>
</file>

<file path=customXml/itemProps10.xml><?xml version="1.0" encoding="utf-8"?>
<ds:datastoreItem xmlns:ds="http://schemas.openxmlformats.org/officeDocument/2006/customXml" ds:itemID="{E5B9ECA5-15A2-4855-91F9-C67993A45406}">
  <ds:schemaRefs/>
</ds:datastoreItem>
</file>

<file path=customXml/itemProps11.xml><?xml version="1.0" encoding="utf-8"?>
<ds:datastoreItem xmlns:ds="http://schemas.openxmlformats.org/officeDocument/2006/customXml" ds:itemID="{573C92C9-CB4F-4F64-B7AC-F9438F507624}">
  <ds:schemaRefs/>
</ds:datastoreItem>
</file>

<file path=customXml/itemProps12.xml><?xml version="1.0" encoding="utf-8"?>
<ds:datastoreItem xmlns:ds="http://schemas.openxmlformats.org/officeDocument/2006/customXml" ds:itemID="{7878794F-E272-4CFB-89A5-FD5DB2638393}">
  <ds:schemaRefs/>
</ds:datastoreItem>
</file>

<file path=customXml/itemProps13.xml><?xml version="1.0" encoding="utf-8"?>
<ds:datastoreItem xmlns:ds="http://schemas.openxmlformats.org/officeDocument/2006/customXml" ds:itemID="{E2857262-4ACF-47CB-A34D-B162C7E2D361}">
  <ds:schemaRefs/>
</ds:datastoreItem>
</file>

<file path=customXml/itemProps14.xml><?xml version="1.0" encoding="utf-8"?>
<ds:datastoreItem xmlns:ds="http://schemas.openxmlformats.org/officeDocument/2006/customXml" ds:itemID="{72385AD5-2E41-455A-ACFB-91784F052090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67543DB1-D772-4E54-98AE-7142B694F6DA}">
  <ds:schemaRefs/>
</ds:datastoreItem>
</file>

<file path=customXml/itemProps16.xml><?xml version="1.0" encoding="utf-8"?>
<ds:datastoreItem xmlns:ds="http://schemas.openxmlformats.org/officeDocument/2006/customXml" ds:itemID="{6521D47E-1AC1-4ED8-A6F1-D58965DED346}">
  <ds:schemaRefs/>
</ds:datastoreItem>
</file>

<file path=customXml/itemProps17.xml><?xml version="1.0" encoding="utf-8"?>
<ds:datastoreItem xmlns:ds="http://schemas.openxmlformats.org/officeDocument/2006/customXml" ds:itemID="{962DF7B3-FFF1-46E7-85B0-CBF09B962097}">
  <ds:schemaRefs/>
</ds:datastoreItem>
</file>

<file path=customXml/itemProps18.xml><?xml version="1.0" encoding="utf-8"?>
<ds:datastoreItem xmlns:ds="http://schemas.openxmlformats.org/officeDocument/2006/customXml" ds:itemID="{24B51DA5-9D87-4F51-B589-B7293B0EA940}">
  <ds:schemaRefs/>
</ds:datastoreItem>
</file>

<file path=customXml/itemProps19.xml><?xml version="1.0" encoding="utf-8"?>
<ds:datastoreItem xmlns:ds="http://schemas.openxmlformats.org/officeDocument/2006/customXml" ds:itemID="{3144BE68-FFA0-4C15-AA3C-094877C648C1}">
  <ds:schemaRefs/>
</ds:datastoreItem>
</file>

<file path=customXml/itemProps2.xml><?xml version="1.0" encoding="utf-8"?>
<ds:datastoreItem xmlns:ds="http://schemas.openxmlformats.org/officeDocument/2006/customXml" ds:itemID="{91527043-9163-4036-9269-51B5BFF1E89F}">
  <ds:schemaRefs/>
</ds:datastoreItem>
</file>

<file path=customXml/itemProps20.xml><?xml version="1.0" encoding="utf-8"?>
<ds:datastoreItem xmlns:ds="http://schemas.openxmlformats.org/officeDocument/2006/customXml" ds:itemID="{24CF7DA6-0478-43A3-A81E-4A800E08C983}">
  <ds:schemaRefs/>
</ds:datastoreItem>
</file>

<file path=customXml/itemProps21.xml><?xml version="1.0" encoding="utf-8"?>
<ds:datastoreItem xmlns:ds="http://schemas.openxmlformats.org/officeDocument/2006/customXml" ds:itemID="{BBCB9D88-02DD-40B6-8F6C-965FF4945994}">
  <ds:schemaRefs/>
</ds:datastoreItem>
</file>

<file path=customXml/itemProps22.xml><?xml version="1.0" encoding="utf-8"?>
<ds:datastoreItem xmlns:ds="http://schemas.openxmlformats.org/officeDocument/2006/customXml" ds:itemID="{71E9D4F4-BCE0-4776-9725-E2CEAF9F612D}">
  <ds:schemaRefs/>
</ds:datastoreItem>
</file>

<file path=customXml/itemProps23.xml><?xml version="1.0" encoding="utf-8"?>
<ds:datastoreItem xmlns:ds="http://schemas.openxmlformats.org/officeDocument/2006/customXml" ds:itemID="{0D671D37-F000-4709-98FB-5722AD815C03}">
  <ds:schemaRefs/>
</ds:datastoreItem>
</file>

<file path=customXml/itemProps24.xml><?xml version="1.0" encoding="utf-8"?>
<ds:datastoreItem xmlns:ds="http://schemas.openxmlformats.org/officeDocument/2006/customXml" ds:itemID="{274025F6-065E-400A-AED0-93250CFF2CC1}">
  <ds:schemaRefs/>
</ds:datastoreItem>
</file>

<file path=customXml/itemProps25.xml><?xml version="1.0" encoding="utf-8"?>
<ds:datastoreItem xmlns:ds="http://schemas.openxmlformats.org/officeDocument/2006/customXml" ds:itemID="{BE6B6174-05AB-4F49-AB40-3FE48C71AB45}">
  <ds:schemaRefs/>
</ds:datastoreItem>
</file>

<file path=customXml/itemProps26.xml><?xml version="1.0" encoding="utf-8"?>
<ds:datastoreItem xmlns:ds="http://schemas.openxmlformats.org/officeDocument/2006/customXml" ds:itemID="{F5EC2A09-B2F5-4712-931E-C8643D57F411}">
  <ds:schemaRefs/>
</ds:datastoreItem>
</file>

<file path=customXml/itemProps27.xml><?xml version="1.0" encoding="utf-8"?>
<ds:datastoreItem xmlns:ds="http://schemas.openxmlformats.org/officeDocument/2006/customXml" ds:itemID="{CB8286A4-F9A3-41EB-9BA7-01F7B3AA4BB5}">
  <ds:schemaRefs/>
</ds:datastoreItem>
</file>

<file path=customXml/itemProps28.xml><?xml version="1.0" encoding="utf-8"?>
<ds:datastoreItem xmlns:ds="http://schemas.openxmlformats.org/officeDocument/2006/customXml" ds:itemID="{A40C76F1-B9FF-458E-85DC-985AF4BD227F}">
  <ds:schemaRefs/>
</ds:datastoreItem>
</file>

<file path=customXml/itemProps29.xml><?xml version="1.0" encoding="utf-8"?>
<ds:datastoreItem xmlns:ds="http://schemas.openxmlformats.org/officeDocument/2006/customXml" ds:itemID="{EDFA4FF0-E3B7-4478-BAB4-50C2B51A30A9}">
  <ds:schemaRefs/>
</ds:datastoreItem>
</file>

<file path=customXml/itemProps3.xml><?xml version="1.0" encoding="utf-8"?>
<ds:datastoreItem xmlns:ds="http://schemas.openxmlformats.org/officeDocument/2006/customXml" ds:itemID="{E77169EF-4F52-4F18-A31E-0D01B4D31093}">
  <ds:schemaRefs/>
</ds:datastoreItem>
</file>

<file path=customXml/itemProps4.xml><?xml version="1.0" encoding="utf-8"?>
<ds:datastoreItem xmlns:ds="http://schemas.openxmlformats.org/officeDocument/2006/customXml" ds:itemID="{2B9AE305-8459-4596-BC92-439C0C5EAB84}">
  <ds:schemaRefs/>
</ds:datastoreItem>
</file>

<file path=customXml/itemProps5.xml><?xml version="1.0" encoding="utf-8"?>
<ds:datastoreItem xmlns:ds="http://schemas.openxmlformats.org/officeDocument/2006/customXml" ds:itemID="{9D5C9E13-99EB-43C4-819F-06B200F26629}">
  <ds:schemaRefs/>
</ds:datastoreItem>
</file>

<file path=customXml/itemProps6.xml><?xml version="1.0" encoding="utf-8"?>
<ds:datastoreItem xmlns:ds="http://schemas.openxmlformats.org/officeDocument/2006/customXml" ds:itemID="{25EB2A2B-9BF8-4F52-90F0-42B448D158E0}">
  <ds:schemaRefs/>
</ds:datastoreItem>
</file>

<file path=customXml/itemProps7.xml><?xml version="1.0" encoding="utf-8"?>
<ds:datastoreItem xmlns:ds="http://schemas.openxmlformats.org/officeDocument/2006/customXml" ds:itemID="{D00A6DB2-2724-4227-9C94-33AB2C0BAF85}">
  <ds:schemaRefs/>
</ds:datastoreItem>
</file>

<file path=customXml/itemProps8.xml><?xml version="1.0" encoding="utf-8"?>
<ds:datastoreItem xmlns:ds="http://schemas.openxmlformats.org/officeDocument/2006/customXml" ds:itemID="{83C61423-0A64-43F7-B75E-302C1FE18FDC}">
  <ds:schemaRefs/>
</ds:datastoreItem>
</file>

<file path=customXml/itemProps9.xml><?xml version="1.0" encoding="utf-8"?>
<ds:datastoreItem xmlns:ds="http://schemas.openxmlformats.org/officeDocument/2006/customXml" ds:itemID="{546BF2D7-D632-4DF4-9B93-5F3261F8282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P&amp;L by FY</vt:lpstr>
      <vt:lpstr>P&amp;L by fy month</vt:lpstr>
      <vt:lpstr>P%L for markets</vt:lpstr>
      <vt:lpstr>GM% by Quarters(sub zone)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Vyshakh Vijayan</dc:creator>
  <cp:lastModifiedBy>Vyshakh Vijayan</cp:lastModifiedBy>
  <cp:lastPrinted>2025-07-14T10:41:06Z</cp:lastPrinted>
  <dcterms:created xsi:type="dcterms:W3CDTF">2015-06-05T18:17:20Z</dcterms:created>
  <dcterms:modified xsi:type="dcterms:W3CDTF">2025-07-14T10:50:41Z</dcterms:modified>
</cp:coreProperties>
</file>